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720" windowWidth="19440" windowHeight="14760" activeTab="4"/>
  </bookViews>
  <sheets>
    <sheet name="Приложение 3.1" sheetId="3" r:id="rId1"/>
    <sheet name="Приложение 3.1.1" sheetId="9" r:id="rId2"/>
    <sheet name="Приложение 3.1.2" sheetId="10" r:id="rId3"/>
    <sheet name="Ставки затрат в п-ке 3.1.4-2025" sheetId="2" r:id="rId4"/>
    <sheet name="3.1.5. Уровни и k уровня" sheetId="14" r:id="rId5"/>
    <sheet name="СМП-2025" sheetId="4" r:id="rId6"/>
    <sheet name="Лист1" sheetId="13" r:id="rId7"/>
  </sheets>
  <definedNames>
    <definedName name="_xlnm._FilterDatabase" localSheetId="4" hidden="1">'3.1.5. Уровни и k уровня'!$A$5:$E$5</definedName>
    <definedName name="_xlnm.Print_Titles" localSheetId="4">'3.1.5. Уровни и k уровня'!$4:$4</definedName>
    <definedName name="_xlnm.Print_Titles" localSheetId="1">'Приложение 3.1.1'!$4:$5</definedName>
    <definedName name="_xlnm.Print_Titles" localSheetId="5">'СМП-2025'!$5:$7</definedName>
    <definedName name="_xlnm.Print_Titles" localSheetId="3">'Ставки затрат в п-ке 3.1.4-2025'!$4:$4</definedName>
  </definedNames>
  <calcPr calcId="145621"/>
</workbook>
</file>

<file path=xl/calcChain.xml><?xml version="1.0" encoding="utf-8"?>
<calcChain xmlns="http://schemas.openxmlformats.org/spreadsheetml/2006/main">
  <c r="F167" i="3" l="1"/>
  <c r="F166" i="3"/>
  <c r="F134" i="3"/>
  <c r="F129" i="3" s="1"/>
  <c r="F124" i="3"/>
  <c r="F123" i="3"/>
  <c r="F122" i="3"/>
  <c r="F121" i="3"/>
  <c r="F120" i="3"/>
  <c r="F119" i="3"/>
  <c r="F118" i="3"/>
  <c r="F117" i="3"/>
  <c r="F116" i="3"/>
  <c r="F114" i="3"/>
  <c r="F113" i="3"/>
  <c r="F112" i="3"/>
  <c r="F111" i="3"/>
  <c r="F110" i="3"/>
  <c r="F109" i="3"/>
  <c r="F108" i="3"/>
  <c r="F107" i="3"/>
  <c r="F106" i="3"/>
  <c r="F105" i="3"/>
  <c r="F104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4" i="3"/>
  <c r="G9" i="4" l="1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8" i="4"/>
  <c r="I15" i="9" l="1"/>
  <c r="I6" i="9"/>
  <c r="I12" i="9"/>
  <c r="I8" i="9"/>
  <c r="I11" i="9"/>
  <c r="I10" i="9"/>
  <c r="I7" i="9"/>
  <c r="I16" i="9"/>
  <c r="I14" i="9"/>
  <c r="I9" i="9"/>
  <c r="I18" i="9"/>
  <c r="I19" i="9"/>
  <c r="I13" i="9"/>
  <c r="I21" i="9"/>
  <c r="I20" i="9"/>
  <c r="I27" i="9"/>
  <c r="I23" i="9"/>
  <c r="I24" i="9"/>
  <c r="I25" i="9"/>
  <c r="I26" i="9"/>
  <c r="I29" i="9"/>
  <c r="I22" i="9"/>
  <c r="I30" i="9"/>
  <c r="I28" i="9"/>
  <c r="I31" i="9"/>
  <c r="I32" i="9"/>
  <c r="I35" i="9"/>
  <c r="I33" i="9"/>
  <c r="I34" i="9"/>
  <c r="I37" i="9"/>
  <c r="I36" i="9"/>
  <c r="I39" i="9"/>
  <c r="I38" i="9"/>
  <c r="I40" i="9"/>
  <c r="I41" i="9"/>
  <c r="I43" i="9"/>
  <c r="I42" i="9"/>
  <c r="I45" i="9"/>
  <c r="I46" i="9"/>
  <c r="I47" i="9"/>
  <c r="I48" i="9"/>
  <c r="I44" i="9"/>
  <c r="I51" i="9"/>
  <c r="I50" i="9"/>
  <c r="I54" i="9"/>
  <c r="I53" i="9"/>
  <c r="I52" i="9"/>
  <c r="I59" i="9"/>
  <c r="I56" i="9"/>
  <c r="I55" i="9"/>
  <c r="I58" i="9"/>
  <c r="I57" i="9"/>
  <c r="I64" i="9"/>
  <c r="I65" i="9"/>
  <c r="I63" i="9"/>
  <c r="I62" i="9"/>
  <c r="I61" i="9"/>
  <c r="I60" i="9"/>
  <c r="I67" i="9"/>
  <c r="I66" i="9"/>
  <c r="I49" i="9"/>
  <c r="I76" i="9"/>
  <c r="I72" i="9"/>
  <c r="I68" i="9"/>
  <c r="I75" i="9"/>
  <c r="I69" i="9"/>
  <c r="I70" i="9"/>
  <c r="I74" i="9"/>
  <c r="I71" i="9"/>
  <c r="I77" i="9"/>
  <c r="I73" i="9"/>
  <c r="I79" i="9"/>
  <c r="I78" i="9"/>
  <c r="I81" i="9"/>
  <c r="I80" i="9"/>
  <c r="I85" i="9"/>
  <c r="I84" i="9"/>
  <c r="I82" i="9"/>
  <c r="I83" i="9"/>
  <c r="I87" i="9"/>
  <c r="I86" i="9"/>
  <c r="I88" i="9"/>
  <c r="I91" i="9"/>
  <c r="I89" i="9"/>
  <c r="I92" i="9"/>
  <c r="I90" i="9"/>
  <c r="I93" i="9"/>
  <c r="I94" i="9"/>
  <c r="I96" i="9"/>
  <c r="I95" i="9"/>
  <c r="I100" i="9"/>
  <c r="I98" i="9"/>
  <c r="I101" i="9"/>
  <c r="I99" i="9"/>
  <c r="I102" i="9"/>
  <c r="I103" i="9"/>
  <c r="I97" i="9"/>
  <c r="I17" i="9"/>
  <c r="F37" i="3" l="1"/>
  <c r="F15" i="3"/>
  <c r="F12" i="3"/>
  <c r="F10" i="3"/>
  <c r="F8" i="3"/>
  <c r="F9" i="3"/>
  <c r="F66" i="3" l="1"/>
  <c r="F29" i="3"/>
  <c r="F61" i="3"/>
  <c r="F73" i="3"/>
  <c r="F22" i="3"/>
  <c r="F51" i="3"/>
  <c r="F63" i="3"/>
  <c r="F75" i="3"/>
  <c r="F24" i="3"/>
  <c r="F26" i="3"/>
  <c r="F41" i="3"/>
  <c r="F49" i="3"/>
  <c r="F81" i="3"/>
  <c r="F80" i="3"/>
  <c r="F79" i="3"/>
  <c r="F78" i="3"/>
  <c r="F77" i="3"/>
  <c r="F76" i="3"/>
  <c r="F74" i="3"/>
  <c r="F72" i="3"/>
  <c r="F71" i="3"/>
  <c r="F70" i="3"/>
  <c r="F69" i="3"/>
  <c r="F68" i="3"/>
  <c r="F67" i="3"/>
  <c r="F65" i="3"/>
  <c r="F64" i="3"/>
  <c r="F62" i="3"/>
  <c r="F60" i="3"/>
  <c r="F58" i="3"/>
  <c r="F57" i="3"/>
  <c r="F56" i="3"/>
  <c r="F55" i="3"/>
  <c r="F54" i="3"/>
  <c r="F53" i="3"/>
  <c r="F52" i="3"/>
  <c r="F50" i="3"/>
  <c r="F48" i="3"/>
  <c r="F47" i="3"/>
  <c r="F46" i="3"/>
  <c r="F45" i="3"/>
  <c r="F44" i="3"/>
  <c r="F43" i="3"/>
  <c r="F42" i="3"/>
  <c r="F40" i="3"/>
  <c r="F39" i="3"/>
  <c r="F38" i="3"/>
  <c r="F36" i="3"/>
  <c r="F35" i="3"/>
  <c r="F32" i="3"/>
  <c r="F31" i="3"/>
  <c r="F30" i="3"/>
  <c r="F28" i="3"/>
  <c r="F27" i="3"/>
  <c r="F25" i="3"/>
  <c r="F23" i="3"/>
  <c r="F21" i="3"/>
  <c r="F19" i="3"/>
  <c r="F18" i="3"/>
  <c r="F17" i="3"/>
  <c r="F16" i="3"/>
  <c r="F14" i="3"/>
  <c r="F13" i="3"/>
  <c r="F11" i="3"/>
  <c r="F7" i="3"/>
  <c r="C30" i="2" l="1"/>
  <c r="C29" i="2" l="1"/>
  <c r="C28" i="2"/>
  <c r="C27" i="2"/>
  <c r="C31" i="2" l="1"/>
  <c r="C22" i="2"/>
  <c r="C21" i="2"/>
  <c r="C20" i="2"/>
  <c r="C18" i="2"/>
  <c r="C14" i="2"/>
  <c r="C13" i="2"/>
  <c r="C12" i="2"/>
  <c r="C11" i="2"/>
  <c r="C9" i="2"/>
  <c r="C6" i="2"/>
</calcChain>
</file>

<file path=xl/sharedStrings.xml><?xml version="1.0" encoding="utf-8"?>
<sst xmlns="http://schemas.openxmlformats.org/spreadsheetml/2006/main" count="1120" uniqueCount="706">
  <si>
    <t>Территория</t>
  </si>
  <si>
    <t>Наименование медицинской организации</t>
  </si>
  <si>
    <t>Код Мо</t>
  </si>
  <si>
    <t>Уровень, подуровень</t>
  </si>
  <si>
    <t>г. Волгодонск</t>
  </si>
  <si>
    <t>1.1</t>
  </si>
  <si>
    <t>г. Новочеркасск</t>
  </si>
  <si>
    <t>г. Таганрог</t>
  </si>
  <si>
    <t>г. Ростов-на-Дону</t>
  </si>
  <si>
    <t>1.2</t>
  </si>
  <si>
    <t>г. Батайск</t>
  </si>
  <si>
    <t>1.3</t>
  </si>
  <si>
    <t>г. Новошахтинск</t>
  </si>
  <si>
    <t>г. Шахты</t>
  </si>
  <si>
    <t>г. Донецк</t>
  </si>
  <si>
    <t>г. Каменск-Шахтинский</t>
  </si>
  <si>
    <t>г. Азов</t>
  </si>
  <si>
    <t>Аксайский</t>
  </si>
  <si>
    <t>г. Гуково</t>
  </si>
  <si>
    <t>ООО "НЕОДЕНТ"</t>
  </si>
  <si>
    <t>г. Кр. Сулин и район</t>
  </si>
  <si>
    <t>ООО "Кардиоцентр"</t>
  </si>
  <si>
    <t>ООО "Медицина"</t>
  </si>
  <si>
    <t>НАО "Наука"</t>
  </si>
  <si>
    <t>ООО "Умная клиника"</t>
  </si>
  <si>
    <t>г. Зверево</t>
  </si>
  <si>
    <t>ООО "Ритм-Юг"</t>
  </si>
  <si>
    <t>ООО "Леге артис"</t>
  </si>
  <si>
    <t xml:space="preserve">k уровня </t>
  </si>
  <si>
    <t>Приложение 3.1.4</t>
  </si>
  <si>
    <t>Наименование услуги</t>
  </si>
  <si>
    <t>Посещение фельдшера на самостоятельном приеме (в поликлинике)</t>
  </si>
  <si>
    <t>Посещение фельдшера на самостоятельном приеме (на дому и выезде)</t>
  </si>
  <si>
    <t>Профилактическое посещение врача любой специальности для взрослых (в поликлинике)</t>
  </si>
  <si>
    <t>Профилактическое посещение врача любой специальности для взрослых (на дому и выезде)</t>
  </si>
  <si>
    <t xml:space="preserve">Обращение по поводу заболевания врача любой специальности для взрослых </t>
  </si>
  <si>
    <t>Посещение в офтальмологических клиниках (центрах) для взрослых</t>
  </si>
  <si>
    <t>Посещение в офтальмологических клиниках (центрах) для детей</t>
  </si>
  <si>
    <t>Посещ. кабинета неотложной медицинской помощи для взрослых (в поликлинике)</t>
  </si>
  <si>
    <t>Посещ. кабинета неотложной медицинской помощи для взрослых (на дому и выезде)</t>
  </si>
  <si>
    <t>Посещ. кабинета неотложной медицинской помощи для детей (в поликлинике)</t>
  </si>
  <si>
    <t>Посещ. кабинета неотложной медицинской помощи для детей (на дому и выезде)</t>
  </si>
  <si>
    <t xml:space="preserve">Законченный случай профилактического медосмотра несовершеннолетних </t>
  </si>
  <si>
    <t>Посещение врача нефролога с  целью проведения сеанса гемодиализа</t>
  </si>
  <si>
    <t>Посещение офтальмолога (в травмпункте)</t>
  </si>
  <si>
    <t>Посещение травматолога (в травмпункте)</t>
  </si>
  <si>
    <t>Комплексное обследование в центре здоровья (для взрослых и для детей)</t>
  </si>
  <si>
    <t>Обращение по поводу восстановительного лечения для детей</t>
  </si>
  <si>
    <t>Средняя стоимость</t>
  </si>
  <si>
    <t>м</t>
  </si>
  <si>
    <t>Возраст</t>
  </si>
  <si>
    <t>Пол</t>
  </si>
  <si>
    <t>ж</t>
  </si>
  <si>
    <t>Наименование МО</t>
  </si>
  <si>
    <t>Сальский район</t>
  </si>
  <si>
    <t>Миллеровский район</t>
  </si>
  <si>
    <t>Профилактическое посещение врача любой специальности для детей (в поликлинике)</t>
  </si>
  <si>
    <t>Профилактическое посещение врача любой специальности для детей (на дому и выезде)</t>
  </si>
  <si>
    <t>Диспансеризация детей-сирот</t>
  </si>
  <si>
    <t>м/ж</t>
  </si>
  <si>
    <t>0-17</t>
  </si>
  <si>
    <t>ООО "Октябрь"</t>
  </si>
  <si>
    <t>Обращение по поводу заболевания к фельдшеру на самостоятельном приеме</t>
  </si>
  <si>
    <t>г. Ростов</t>
  </si>
  <si>
    <t>Код территории</t>
  </si>
  <si>
    <t>Приложение 3.1</t>
  </si>
  <si>
    <t>Приложение 3.1.1</t>
  </si>
  <si>
    <t>Приложение 3.1.2</t>
  </si>
  <si>
    <t>Белокалитвенский район</t>
  </si>
  <si>
    <t>ООО "Премьер"</t>
  </si>
  <si>
    <t>401B901</t>
  </si>
  <si>
    <t>ООО "Центр медицинских осмотров"</t>
  </si>
  <si>
    <t>401C101</t>
  </si>
  <si>
    <t>ООО "Ревиталь"</t>
  </si>
  <si>
    <t>401C501</t>
  </si>
  <si>
    <t>ООО "БК-Полисервис"</t>
  </si>
  <si>
    <t>ООО "МНПО"Здоровье нации"</t>
  </si>
  <si>
    <t>401A601</t>
  </si>
  <si>
    <t>401B701</t>
  </si>
  <si>
    <t>Областные МО</t>
  </si>
  <si>
    <t>ЧУЗ МСЧ "Красный котельщик"</t>
  </si>
  <si>
    <t>401B801</t>
  </si>
  <si>
    <t>ООО "МастерСлух"</t>
  </si>
  <si>
    <t>ЗАО "ИнтерЮНА"</t>
  </si>
  <si>
    <t>Приложение 3.1.5</t>
  </si>
  <si>
    <t>Код МО</t>
  </si>
  <si>
    <t>№ п/п</t>
  </si>
  <si>
    <t>Наименование медицинской услуги</t>
  </si>
  <si>
    <t xml:space="preserve">1. 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</si>
  <si>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</si>
  <si>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</si>
  <si>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</si>
  <si>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</si>
  <si>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</si>
  <si>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</si>
  <si>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</si>
  <si>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</si>
  <si>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</si>
  <si>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</si>
  <si>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</si>
  <si>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</si>
  <si>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</si>
  <si>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ООО "АВ ДГТУ"</t>
  </si>
  <si>
    <t>ЗНАЧЕНИЯ ТАРИФОВ НА ОПЛАТУ МЕДИЦИНСКОЙ ПОМОЩИ В РАМКАХ МЕРОПРИЯТИЙ ПО ДИСПАНСЕРИЗАЦИИ ОТДЕЛЬНЫХ КАТЕГОРИЙ ГРАЖДАН И ПРОФИЛАКТИЧЕСКИМ МЕДИЦИНСКИМ ОСМОТРАМ</t>
  </si>
  <si>
    <t>Тарифы законченного случая проведения 1-го этапа профилактического медицинского осмотра несовершеннолетних</t>
  </si>
  <si>
    <t>Новорожденные</t>
  </si>
  <si>
    <t>1 месяц</t>
  </si>
  <si>
    <t>2 месяца</t>
  </si>
  <si>
    <t>3 месяца</t>
  </si>
  <si>
    <t>4, 5, 6, 7, 8, 9, 10, 11 месяцев, 1 год 3 месяца, 1 год 6 месяцев</t>
  </si>
  <si>
    <t>12 месяцев</t>
  </si>
  <si>
    <t xml:space="preserve">2 года, 13 лет </t>
  </si>
  <si>
    <t>3 года</t>
  </si>
  <si>
    <t>4 года, 5 лет, 8 лет, 9 лет, 11 лет, 12 лет</t>
  </si>
  <si>
    <t>6 лет</t>
  </si>
  <si>
    <t>7 лет</t>
  </si>
  <si>
    <t>10 лет</t>
  </si>
  <si>
    <t>14 лет</t>
  </si>
  <si>
    <t>15 лет</t>
  </si>
  <si>
    <t>16 лет</t>
  </si>
  <si>
    <t>17 лет</t>
  </si>
  <si>
    <t>ООО "Благострой"</t>
  </si>
  <si>
    <t>ООО Медицинский центр "Наша клиника"</t>
  </si>
  <si>
    <t>401C701</t>
  </si>
  <si>
    <t>401E101</t>
  </si>
  <si>
    <t>ООО "Реамед Спорт"</t>
  </si>
  <si>
    <t>Аксайский район</t>
  </si>
  <si>
    <t xml:space="preserve">ж </t>
  </si>
  <si>
    <t>ГБУ РО "Перинатальный центр"</t>
  </si>
  <si>
    <t>ООО "МАСТЕР"</t>
  </si>
  <si>
    <t>18, 20, 22, 24, 26, 28, 30, 32, 34</t>
  </si>
  <si>
    <t>66, 68, 70, 72, 74, 76, 78, 80, 82, 84, 86, 88, 90, 92, 94, 96, 98</t>
  </si>
  <si>
    <t>40, 42, 44, 46, 48, 50, 52, 54, 56, 58, 60, 62, 64</t>
  </si>
  <si>
    <t>36, 38</t>
  </si>
  <si>
    <t>Итого стоимость комплексного посещения с k дифференциации 1,001</t>
  </si>
  <si>
    <t>21, 27, 33</t>
  </si>
  <si>
    <t>41, 43, 47, 49, 53, 59, 61</t>
  </si>
  <si>
    <t>76, 78, 82, 84, 88, 90, 94, 96</t>
  </si>
  <si>
    <t>51, 57, 63</t>
  </si>
  <si>
    <t>80, 86, 92, 98</t>
  </si>
  <si>
    <t>66, 70, 72</t>
  </si>
  <si>
    <t>40, 44, 46, 52, 56, 58, 62</t>
  </si>
  <si>
    <t>68, 74</t>
  </si>
  <si>
    <t>42, 48, 54</t>
  </si>
  <si>
    <t>50, 64</t>
  </si>
  <si>
    <t>40, 44, 46, 50, 52, 56, 58, 62, 64</t>
  </si>
  <si>
    <t>42, 48, 54, 60</t>
  </si>
  <si>
    <t>Тарифы простых медицинских услуг, выполняемых при проведении профилактического медицинского осмотра и  диспансеризации определенных групп взрослого населения</t>
  </si>
  <si>
    <t>Стоимость с k дифференциации 1,001</t>
  </si>
  <si>
    <t>Опрос (анкетирование) граждан в возрасте 18 лет и старше 1 раз в год</t>
  </si>
  <si>
    <t>Расчет на основании антропометрии (изменение роста, массы тела, окружности талии) индекса массы тела, для граждан в возрасте 18 лет и старше 1 раз в год</t>
  </si>
  <si>
    <t xml:space="preserve">Измерение артериального давления на периферических артериях для граждан в возрасте 18 лет и старше 1 раз в год </t>
  </si>
  <si>
    <t>Определение уровня общего холестерина в крови (допускается использование экспресс-метода) для граждан в возрасте 18 лет и старше 1 раз в год</t>
  </si>
  <si>
    <t>Определение уровня глюкозы в крови натощак (допускается использование экспресс-метода) для граждан в возрасте 18 лет и старше  1 раз в  год</t>
  </si>
  <si>
    <t xml:space="preserve">Определение относительного сердечно-сосудистого риска у граждан в возрасте от 18 до 39 лет включительно; определение абсолютного сердечно-сосудистого риска у граждан в возрасте от 40 до 64 лет включительно, 1 раз в год </t>
  </si>
  <si>
    <t>Флюорография легких или рентгенография легких для граждан в возрасте 18 лет и старше 1 раз в 2 года</t>
  </si>
  <si>
    <t xml:space="preserve">Электрокардиография (в покое) при первом прохождении профмедосмотра, далее в возрасте 35 лет и старше 1 раз в год </t>
  </si>
  <si>
    <t>Измерение внутриглазного давления  при первом прохождении профилактического медицинского осмотра, далее в возрасте 40 лет и старше 1 раз в год</t>
  </si>
  <si>
    <t xml:space="preserve">Прием (осмотр) по результатам профмедосмотра, фельдшером, врачом-терапевтом или врачом по медицинской профилактике отделения (кабинета) медицинской профилактики или центра здоровья. </t>
  </si>
  <si>
    <t>Проведение мероприятий скрининга, направленного на раннее выявление онкологических заболеваний:</t>
  </si>
  <si>
    <t>Определение простат-специфического антигена (ПСА) в крови (для мужчин  45,50,55,60 и 64 лет)</t>
  </si>
  <si>
    <t>16.</t>
  </si>
  <si>
    <t>Исследование кала на скрытую кровь иммунохимическим качественным или количественным методом гражданам в возрасте  40 до 64 лет 1 раз в 2 года, от 65 до 75 включительно 1 раз в год.</t>
  </si>
  <si>
    <t>17.</t>
  </si>
  <si>
    <t>18.</t>
  </si>
  <si>
    <t>Краткое индивидуальное профилактическое консультирование в отделении (кабинете) медицинской профилактики (центре здоровья) врачом -терапевтом</t>
  </si>
  <si>
    <t>19.</t>
  </si>
  <si>
    <t>Общий анализ крови (гемоглобин, лейкоциты. СОЭ)</t>
  </si>
  <si>
    <t>20.</t>
  </si>
  <si>
    <t>Прием (осмотр) врачом-терапевтом, по завершении исследований первого этапа диспансеризации, включающий установление диагноза, определение группы здоровья, группы диспансерного наблюдения, определени медицинских показаний для обследования и консультаций в рамках 2 этапа диспансеризации</t>
  </si>
  <si>
    <t>Взятие мазка с  шейки матки, цитологическое исследование мазка с шейки матки женщинам от 18 до 64 лет 1 раз в 3 года</t>
  </si>
  <si>
    <t>Комплексное посещение для проведения  диспансеризации детей-сирот, детей в трудной жизненной ситуации, без попечения родителей (I)</t>
  </si>
  <si>
    <t>Комплексное посещение центра амбулаторной онкологической помощи</t>
  </si>
  <si>
    <t>ЧУЗ "КБ "РЖД-Медицина" г. Ростов-на-Дону"</t>
  </si>
  <si>
    <t>ООО "ДМК"</t>
  </si>
  <si>
    <t>Обращение по поводу восстановительного лечения для взрослых</t>
  </si>
  <si>
    <t>Стоимость при проведении меро-приятий мобильными медицинскими бригадами</t>
  </si>
  <si>
    <t>Консультация врача с использованием  телемедицинской информационной системы Минздрава России (в формате "врач-врач")</t>
  </si>
  <si>
    <t>Дистанционное наблюдение за пациентом (в формате "врач-пациент")</t>
  </si>
  <si>
    <t xml:space="preserve">401F701 </t>
  </si>
  <si>
    <t>ООО"Доктор здесь"</t>
  </si>
  <si>
    <t>401B401</t>
  </si>
  <si>
    <t>ООО "Гемодиализный центр Ростов"</t>
  </si>
  <si>
    <t>ООО "Кардиологический центр "Д-ВИТА"</t>
  </si>
  <si>
    <t>ПАО "Таганрогский авиационный научно-технический комплекс им. Г.М. Бериева"</t>
  </si>
  <si>
    <t>АО "Таганрогский металлургический завод"</t>
  </si>
  <si>
    <t>ООО "Медицинский центр НЕЙРОДОН"</t>
  </si>
  <si>
    <t>ООО "Медицинский центр "Гиппократ"</t>
  </si>
  <si>
    <t>ООО "Диагностический центр Нефрос-Дон"</t>
  </si>
  <si>
    <t>ООО "Медицинский центр "Фабрика здоровья"</t>
  </si>
  <si>
    <t>ФГКУ "Поликлиника №1 Федеральной таможенной службы"</t>
  </si>
  <si>
    <t>ФГБУЗ "Новороссийский клинический центр Федерального медико-биологического агентства"</t>
  </si>
  <si>
    <t>ФКУЗ "Медико-санитарная часть Министерства внутренних дел Российской Федерации по Ростовской области"</t>
  </si>
  <si>
    <t>ООО "ЦЕНТР РЕПРОДУКЦИИ ЧЕЛОВЕКА И ЭКО"</t>
  </si>
  <si>
    <t>ООО "Медицинская научно-производственная фирма "Авиценна"</t>
  </si>
  <si>
    <t>ООО "Лечебно-диагностический центр"Сокол"</t>
  </si>
  <si>
    <t>ООО "ЦЕНТР МИКРОХИРУРГИИ ГЛАЗА "СОКОЛ"</t>
  </si>
  <si>
    <t>ООО "Лечебно-диагностический офтальмологический центр "Сокол"</t>
  </si>
  <si>
    <t>Благотворительный фонд "Шаг вместе"</t>
  </si>
  <si>
    <t>ООО Медицинский центр "АРТРОЛИГА"</t>
  </si>
  <si>
    <t>ООО Медицинский центр реабилитации "МЕДИАНА"</t>
  </si>
  <si>
    <t>ФБУН "Ростовский научно-исследовательский институт микробиологии и паразитологии"</t>
  </si>
  <si>
    <t>ГАУ РО "Стоматологическая поликлиника"</t>
  </si>
  <si>
    <t>ГБУ РО  "Областной центр охраны здоровья семьи и репродукции"</t>
  </si>
  <si>
    <t>ГБУ РО "Лечебно-реабилитационный центр № 1"</t>
  </si>
  <si>
    <t>ГБУ РО  "Кожно-венерологический диспансер"</t>
  </si>
  <si>
    <t>ФГБУ РО  "Ростовский государственный медицинский университет" Министерства здравоохранения Российской Федерации</t>
  </si>
  <si>
    <t>ФГБУЗ "Южный окружной медицинский центр Федерального медико-биологического агентства"</t>
  </si>
  <si>
    <t>ФГБУ "Национальный медицинский исследовательский центр онкологии" Министерства здравоохранения Российской Федерации</t>
  </si>
  <si>
    <t>ГБУ РО  "Онкологический диспансер"</t>
  </si>
  <si>
    <t>ГБУ РО "Областная детская клиническая больница"</t>
  </si>
  <si>
    <t>ГАУ РО  "Областной консультативно-диагностический центр"</t>
  </si>
  <si>
    <t>ГБУ РО "Ростовская областная клиническая больница"</t>
  </si>
  <si>
    <t>ГБУ РО  "Областная клиническая больница №2"</t>
  </si>
  <si>
    <t>Волгодонской  район</t>
  </si>
  <si>
    <t>Каменский  район</t>
  </si>
  <si>
    <t>Кашарский  район</t>
  </si>
  <si>
    <t>Куйбышевский  район</t>
  </si>
  <si>
    <t>Мартыновский  район</t>
  </si>
  <si>
    <t>Морозовский  район</t>
  </si>
  <si>
    <t>Октябрьский  район</t>
  </si>
  <si>
    <t>Семикаракорский  район</t>
  </si>
  <si>
    <t>Неклиновский  район</t>
  </si>
  <si>
    <t>Тацинский  район</t>
  </si>
  <si>
    <t>Азовский   район</t>
  </si>
  <si>
    <t>Багаевский район</t>
  </si>
  <si>
    <t>Верхнедонской район</t>
  </si>
  <si>
    <t>Веселовский район</t>
  </si>
  <si>
    <t>Дубовский район</t>
  </si>
  <si>
    <t>Егорлыкский район</t>
  </si>
  <si>
    <t>Зерноградский район</t>
  </si>
  <si>
    <t>Кагальницкий район</t>
  </si>
  <si>
    <t>Константиновский район</t>
  </si>
  <si>
    <t>Орловский район</t>
  </si>
  <si>
    <t>Пролетарский район</t>
  </si>
  <si>
    <t>Ремонтненский район</t>
  </si>
  <si>
    <t>Цимлянский район</t>
  </si>
  <si>
    <t>Чертковский район</t>
  </si>
  <si>
    <t>Матвеево-Курганский район</t>
  </si>
  <si>
    <t>Целинский район</t>
  </si>
  <si>
    <t>Боковский район</t>
  </si>
  <si>
    <t>Шолоховский район</t>
  </si>
  <si>
    <t>Заветинский район</t>
  </si>
  <si>
    <t>Зимовниковский район</t>
  </si>
  <si>
    <t>Милютинский район</t>
  </si>
  <si>
    <t>Мясниковский район</t>
  </si>
  <si>
    <t>Обливский район</t>
  </si>
  <si>
    <t>Песчанокопский район</t>
  </si>
  <si>
    <t>Родионово-Несветайский район</t>
  </si>
  <si>
    <t>Советский район</t>
  </si>
  <si>
    <t>Тарасовский район</t>
  </si>
  <si>
    <t>Усть-Донецкий район</t>
  </si>
  <si>
    <t>г.Каменск-Шахтинский</t>
  </si>
  <si>
    <t>ООО "Медпомощь"</t>
  </si>
  <si>
    <t>Осмотр фельдшером (акушеркой) или врачом акушером -гинекологом женщин в возрасте от 18 до 39 лет 1 раз в год при проведении профмедосмотра, в возрасте от 18 и старше - в ходе диспансеризации</t>
  </si>
  <si>
    <t>Перечень медицинских организаций, оказывающих скорую медицинскую помощь вне медицинской организации, с указанием стоимости месячного обслуживания одного застрахованного, проживающего на территории ответственности соответствующей медицинской организации (подразделения) скорой медицинской помощи (диффиренцированный подушевой норматив финансирования, учитывающий коэффициент специфики оказания  медицинской помощи)</t>
  </si>
  <si>
    <t>Базовый норматив финансовых затрат при оказании помощи мобильными медицинскими бригадами</t>
  </si>
  <si>
    <t>401H101</t>
  </si>
  <si>
    <t>Исследования и медицинские вмешательства в рамках углубленной диспансеризации</t>
  </si>
  <si>
    <t>Комплексное посещение</t>
  </si>
  <si>
    <t>Стоимость итого</t>
  </si>
  <si>
    <t>в том числе:</t>
  </si>
  <si>
    <t>определение активности аланинаминотрансферазы в крови</t>
  </si>
  <si>
    <t>определение активности аспартатаминотрансферазы в крови</t>
  </si>
  <si>
    <t>определение активности лактатдегидрогеназы в крови</t>
  </si>
  <si>
    <t>За единицу объема оказания медицинской помощи</t>
  </si>
  <si>
    <t>I этап углубленной диспансеризации</t>
  </si>
  <si>
    <t>Определение концентрации Д-димера в крови</t>
  </si>
  <si>
    <t>II этап углубленной диспансеризации</t>
  </si>
  <si>
    <t>Единица изменения</t>
  </si>
  <si>
    <t>Код услуги</t>
  </si>
  <si>
    <r>
      <t xml:space="preserve">Тарифы по профилактическим медицинским осмотрам взрослого населения, </t>
    </r>
    <r>
      <rPr>
        <sz val="11"/>
        <color theme="1"/>
        <rFont val="Times New Roman"/>
        <family val="1"/>
        <charset val="204"/>
      </rPr>
      <t>рассчитанные в соответствии с Приказом Министерства здравоохранения РФ от 27.04.2021 № 404н "Об утверждении порядка проведения профилактического медицинского осмотра и  диспансеризации определенных групп взрослого населения"</t>
    </r>
  </si>
  <si>
    <r>
      <t xml:space="preserve">Тарифы комплексного посещения по диспансеризации определенных групп  взрослого населения, </t>
    </r>
    <r>
      <rPr>
        <sz val="11"/>
        <color theme="1"/>
        <rFont val="Times New Roman"/>
        <family val="1"/>
        <charset val="204"/>
      </rPr>
      <t>рассчитанные в соответствии с Приказом Министерства здравоохранения РФ от 27.04.2021 № 404н "Об утверждении порядка проведения профилактического медицинского осмотра и  диспансеризации определенных групп взрослого населения"</t>
    </r>
  </si>
  <si>
    <t xml:space="preserve"> исследование уровня холестерина в крови</t>
  </si>
  <si>
    <t>исследование уровня холестерина липопротеинов низкой плотности</t>
  </si>
  <si>
    <t>исследование уровня С-реактивного белка в сыворотке крови</t>
  </si>
  <si>
    <t>исследование уровня креатинина в крови</t>
  </si>
  <si>
    <t>Пульсоксиметрическое исследование с физической нагрузкой (тест с 6-минутной ходьбой)</t>
  </si>
  <si>
    <t>Эхокардиография</t>
  </si>
  <si>
    <t>Дуплексное сканирование вен нижних конечностей</t>
  </si>
  <si>
    <t xml:space="preserve">     биохимический анализ крови:</t>
  </si>
  <si>
    <t>ООО "Офтальмологический центр"ЭКСИМЕР"</t>
  </si>
  <si>
    <t>4017201</t>
  </si>
  <si>
    <t>401C801</t>
  </si>
  <si>
    <t xml:space="preserve">401G401 </t>
  </si>
  <si>
    <t>ООО "СМП "Медтранс"</t>
  </si>
  <si>
    <t>Стоимость 1 УЕТ при оказании стоматологичекой помощи в стоматологических поликлиниках</t>
  </si>
  <si>
    <t xml:space="preserve">Стоимость 1 УЕТ при оказании стоматологичекой помощи в стоматологических отделениях </t>
  </si>
  <si>
    <t xml:space="preserve">A12.09.005.002 </t>
  </si>
  <si>
    <t xml:space="preserve">      пульсоксиметрия (в покое) </t>
  </si>
  <si>
    <t>A12.09.001</t>
  </si>
  <si>
    <t xml:space="preserve">исследование неспровоцированных дыхательных объемов и потоков (спирометрия) </t>
  </si>
  <si>
    <t xml:space="preserve">B03.016.003 </t>
  </si>
  <si>
    <t xml:space="preserve">     общий (клинический) анализ крови развернутый</t>
  </si>
  <si>
    <t xml:space="preserve">A09.05.026 </t>
  </si>
  <si>
    <t xml:space="preserve">A09.05.028 </t>
  </si>
  <si>
    <t xml:space="preserve">A09.05.009 </t>
  </si>
  <si>
    <t xml:space="preserve">A09.05.041 </t>
  </si>
  <si>
    <t xml:space="preserve">A09.05.042 </t>
  </si>
  <si>
    <t xml:space="preserve">A09.05.039 </t>
  </si>
  <si>
    <t xml:space="preserve">A09.05.020 </t>
  </si>
  <si>
    <t>A04.10.002</t>
  </si>
  <si>
    <t>A06.09.005</t>
  </si>
  <si>
    <t>Компьютерная томография органов грудной полости</t>
  </si>
  <si>
    <t>A04.12.006.002</t>
  </si>
  <si>
    <t>ИП Назаренко С.В.</t>
  </si>
  <si>
    <t>ООО "МСК Меридиан"</t>
  </si>
  <si>
    <t>401A901</t>
  </si>
  <si>
    <t>ООО "ДЦ "Забота"</t>
  </si>
  <si>
    <t>401C401</t>
  </si>
  <si>
    <t>ООО "АльянсМед"</t>
  </si>
  <si>
    <t xml:space="preserve">401D001 </t>
  </si>
  <si>
    <t>401H201</t>
  </si>
  <si>
    <t>Первый консалтинговый институт социально-экономического развития</t>
  </si>
  <si>
    <t>ООО "Диамед"</t>
  </si>
  <si>
    <t>ООО "МРТ-Юг"</t>
  </si>
  <si>
    <t>ИП Воробьева Т.В.</t>
  </si>
  <si>
    <t>ООО "ПЭТ-Технолоджи Диагностика"</t>
  </si>
  <si>
    <t>ГБУ Ростовской области "Патолого-анатомическое бюро"</t>
  </si>
  <si>
    <t>Обращение по поводу заболевания к врачу любой специальности для детей</t>
  </si>
  <si>
    <t>Подушевые нормативы финансирования медицинских организаций, имеющих прикрепленное население (оказывающих медицинскую помощь в амбулаторных условиях по территориально-участковому принципу)</t>
  </si>
  <si>
    <t>Приложение 3.4.</t>
  </si>
  <si>
    <t>ГБУ РО "Лечебно-реабилитационный центр № 2"</t>
  </si>
  <si>
    <t>5617801</t>
  </si>
  <si>
    <t>ООО "Мировые медицинские технологии"</t>
  </si>
  <si>
    <t xml:space="preserve">ООО ЛДЦ «Биомед плюс» </t>
  </si>
  <si>
    <t>Коэффициенты дифференциации подушевого норматива финансирования на прикрепившихся лиц, учитывающие:</t>
  </si>
  <si>
    <t>Наличие подразделений, расположенных в сельской местности, отдаленных территориях, поселках городского типа и малых городах с численностью населения до 50 тысяч человек и расходов на их содержание и оплату труда персонала</t>
  </si>
  <si>
    <t xml:space="preserve">ГБУ РО "ЦРБ" в Азовском районе </t>
  </si>
  <si>
    <t xml:space="preserve"> ГБУ РО "РБ" в Азовском районе </t>
  </si>
  <si>
    <t xml:space="preserve">ГБУ РО "ЦРБ" в Аксайском районе </t>
  </si>
  <si>
    <t xml:space="preserve"> ГБУ РО "ЦРБ" в Багаевском районе </t>
  </si>
  <si>
    <t xml:space="preserve">ГБУ РО "ЦРБ" в  Боковском районе </t>
  </si>
  <si>
    <t xml:space="preserve">ГБУ РО "ЦРБ"  в Верхнедонском районе </t>
  </si>
  <si>
    <t>ГБУ РО "ЦРБ" в Веселовском районе</t>
  </si>
  <si>
    <t xml:space="preserve"> ГБУ РО "ЦРБ" в Шолоховском районе</t>
  </si>
  <si>
    <t>ГБУ РО "ЦРБ" в Волгодонском районе</t>
  </si>
  <si>
    <t>ГБУ РО "ЦРБ" в Дубовском районе</t>
  </si>
  <si>
    <t>ГБУ РО "ЦРБ" в Егорлыкском районе</t>
  </si>
  <si>
    <t>ГБУ РО "ЦРБ" в  Заветинском районе</t>
  </si>
  <si>
    <t>ГБУ РО "ЦРБ" в Зерноградском районе</t>
  </si>
  <si>
    <t>ГБУ РО "ЦРБ" в Зимовниковском районе</t>
  </si>
  <si>
    <t>ГБУ РО "ЦРБ" в Кагальницком районе</t>
  </si>
  <si>
    <t>ГБУ РО "ЦРБ" в Каменском районе</t>
  </si>
  <si>
    <t>ГБУ РО "ЦРБ" в Кашарском районе</t>
  </si>
  <si>
    <t>ГБУ РО "ЦРБ" в Константиновском районе</t>
  </si>
  <si>
    <t>ГБУ РО "ЦРБ" в  Куйбышевском районе</t>
  </si>
  <si>
    <t>ГБУ РО "ЦРБ" в Мартыновском районе</t>
  </si>
  <si>
    <t>ГБУ РО "ЦРБ" в  Матвеево-Курганском районе</t>
  </si>
  <si>
    <t>ГБУ РО "ЦРБ" в Милютинском районе</t>
  </si>
  <si>
    <t>ГБУ РО "ЦРБ" в Морозовском районе</t>
  </si>
  <si>
    <t>ГБУ РО "ЦРБ" в Мясниковском районе</t>
  </si>
  <si>
    <t>ГБУ РО "ЦРБ" в Неклиновском районе</t>
  </si>
  <si>
    <t>ГБУ РО "ЦРБ" в  Обливском районе</t>
  </si>
  <si>
    <t xml:space="preserve"> ГБУ РО "ЦРБ" в Октябрьском районе</t>
  </si>
  <si>
    <t>ГБУ РО "ЦРБ" в Орловском районе</t>
  </si>
  <si>
    <t>ГБУ РО "ЦРБ" в Песчанокопском районе</t>
  </si>
  <si>
    <t xml:space="preserve"> ГБУ РО "ЦРБ" в  Пролетарском районе</t>
  </si>
  <si>
    <t xml:space="preserve"> ГБУ РО "ЦРБ" в Ремонтненском районе</t>
  </si>
  <si>
    <t>ГБУ РО "ЦРБ" Родионово-Несветайском районе</t>
  </si>
  <si>
    <t>ГБУ РО "ЦРБ" в Семикаракорском районе</t>
  </si>
  <si>
    <t>ГБУ РО "ЦРБ" в  Советском районе</t>
  </si>
  <si>
    <t>ГБУ РО "ЦРБ" в Тарасовском районе</t>
  </si>
  <si>
    <t>ГБУ РО "ЦРБ" в Тацинском районе</t>
  </si>
  <si>
    <t>ГБУ РО "ЦРБ" в  Усть-Донецком районе</t>
  </si>
  <si>
    <t>ГБУ РО "ЦРБ" в  Целинском  районе</t>
  </si>
  <si>
    <t xml:space="preserve"> ГБУ РО "ЦРБ" в  Цимлянском районе</t>
  </si>
  <si>
    <t>ГБУ РО "ЦРБ" в Чертковском районе</t>
  </si>
  <si>
    <t>ГБУ РО "Центральная городская больница им. Н.А. Семашко" в г. Ростове-на-Дону</t>
  </si>
  <si>
    <t>ГБУ РО "Городская больница № 6" в г. Ростове-на-Дону</t>
  </si>
  <si>
    <t>ГБУ РО "Городская больница № 8" в г. Ростове-на-Дону</t>
  </si>
  <si>
    <t>ГБУ РО "Городская больница № 7" в г. Ростове-на-Дону</t>
  </si>
  <si>
    <t>ГБУ РО "Городская клиническая больница N 20" в г. Ростове-на-Дону</t>
  </si>
  <si>
    <t>ГБУ РО "Городская поликлиника № 1"  в г. Ростове-на-Дону</t>
  </si>
  <si>
    <t>ГБУ РО "Городская поликлиника № 4"  в г. Ростове-на-Дону</t>
  </si>
  <si>
    <t>ГБУ РО "Городская поликлиника № 5"  в г. Ростове-на-Дону</t>
  </si>
  <si>
    <t>ГБУ РО "Городская поликлиника № 7"  в г. Ростове-на-Дону</t>
  </si>
  <si>
    <t>ГБУ РО "Городская поликлиника № 9"  в г. Ростове-на-Дону</t>
  </si>
  <si>
    <t>ГБУ РО "Городская поликлиника № 10"  в г. Ростове-на-Дону</t>
  </si>
  <si>
    <t>ГБУ РО "Городская поликлиника № 12"  в г. Ростове-на-Дону</t>
  </si>
  <si>
    <t>ГБУ РО "Городская поликлиника № 16"  в г. Ростове-на-Дону</t>
  </si>
  <si>
    <t>ГБУ РО "Городская поликлиника № 41"  в г. Ростове-на-Дону</t>
  </si>
  <si>
    <t>ГБУ РО "Городская поликлиника № 42"  в г. Ростове-на-Дону</t>
  </si>
  <si>
    <t>ГБУ РО " Детская городская больница № 1" в г. Ростове-на-Дону</t>
  </si>
  <si>
    <t>ГБУ РО " Детская городская поликлиника № 1" в г. Ростове-на-Дону</t>
  </si>
  <si>
    <t>ГБУ РО " Детская городская поликлиника № 4" в г. Ростове-на-Дону</t>
  </si>
  <si>
    <t>ГБУ РО " Детская городская поликлиника № 8" в г. Ростове-на-Дону</t>
  </si>
  <si>
    <t>ГБУ РО " Детская городская поликлиника № 17" в г. Ростове-на-Дону</t>
  </si>
  <si>
    <t>ГБУ РО " Детская городская поликлиника № 18" в г. Ростове-на-Дону</t>
  </si>
  <si>
    <t>ГБУ РО " Детская городская поликлиника № 45" в г. Ростове-на-Дону</t>
  </si>
  <si>
    <t>ГБУ РО "Детская городская поликлиника Железнодорожного района" в г. Ростове-на-Дону</t>
  </si>
  <si>
    <t>ЧУЗ "КБ "РЖД-Медицина" г. Ростова-на-Дону"</t>
  </si>
  <si>
    <t>ГБУ РО "Городская поликлиника № 14"  в г. Ростове-на-Дону</t>
  </si>
  <si>
    <t>ГАУ РО  "Центральная городская больница" в г. Азове</t>
  </si>
  <si>
    <t>ГБУ РО  "Центральная городская больница" в г. Батайске</t>
  </si>
  <si>
    <t xml:space="preserve">ГБУ РО "Центральная районная больница" в Белокалитвинском районе </t>
  </si>
  <si>
    <t>ГБУ РО "Детская городская больница" в г. Волгодонске</t>
  </si>
  <si>
    <t>ГБУ РО  "Городская поликлиника № 3"  в г. Волгодонске</t>
  </si>
  <si>
    <t>ГБУ РО  "Центральная городская больница" в г. Гуково</t>
  </si>
  <si>
    <t>ГБУ РО "Центральная городская больница" в г. Донецке</t>
  </si>
  <si>
    <t>ГБУ РО "Центральная городская больница" в г. Зверево</t>
  </si>
  <si>
    <t>ГБУ РО "Центральная городская больница" в г. Каменске-Шахтинском</t>
  </si>
  <si>
    <t>ГБУ РО "Городская больница № 1" в г. Каменске-Шахтинском</t>
  </si>
  <si>
    <t>ГБУ РО "Городская поликлиника № 1"  в г. Каменске-Шахтинском</t>
  </si>
  <si>
    <t xml:space="preserve">ГБУ РО "Центральная районная больница" в Красносулинском районе </t>
  </si>
  <si>
    <t>ГБУ РО "Центральная районная больница" в Миллеровском районе</t>
  </si>
  <si>
    <t>ГБУ РО "Детская городская больница" в г. Новочеркасске</t>
  </si>
  <si>
    <t>ГБУ РО "Городская больница № 3" в г.Новочеркасске</t>
  </si>
  <si>
    <t>ГБУ РО "Городская поликлиника" в г.Новочеркасске</t>
  </si>
  <si>
    <t>ГБУ РО "Детская городская больница" в г. Новошахтинске</t>
  </si>
  <si>
    <t>ГБУ РО "Центральная городская больница" в г.Новошахтинске</t>
  </si>
  <si>
    <t>ГБУ РО "Центральная районная больница" в Сальском районе</t>
  </si>
  <si>
    <t>ГБУ РО "Городская поликлиника № 1" в г. Таганроге</t>
  </si>
  <si>
    <t>ГБУ РО "Городская поликлиника № 2" в г. Таганроге</t>
  </si>
  <si>
    <t>ГБУ РО " Детская городская поликлиника № 1" в г. Таганроге</t>
  </si>
  <si>
    <t>ГБУ РО " Детская городская поликлиника № 2" в г. Таганроге</t>
  </si>
  <si>
    <t>ГБУ РО "Детская городская больница" в г. Шахты</t>
  </si>
  <si>
    <t>ГБУ РО  "Городская поликлиника № 5" в г. Шахты</t>
  </si>
  <si>
    <t>ГБУ РО  "Городская поликлиника № 2" в г. Шахты</t>
  </si>
  <si>
    <t>ГБУ РО "Городская больница № 2" в г. Шахты</t>
  </si>
  <si>
    <t>ГБУ РО "Городская поликлиника" в г.Шахты</t>
  </si>
  <si>
    <t>ГБУ РО "Городская поликлиника № 1" в г. Шахты</t>
  </si>
  <si>
    <t>Коэффициенты дифференциации подушевого норматива скорой медицинской помощи</t>
  </si>
  <si>
    <t>ГБУ РО "Городская больница скорой медицинской помощи" в г. Ростове-на-Дону</t>
  </si>
  <si>
    <t>ООО "Медицинская сервисная компания Меридиан"</t>
  </si>
  <si>
    <t>ГБУ РО "Городская больница скорой медицинской помощи" в г. Волгодонске</t>
  </si>
  <si>
    <t>ГБУ РО  "Центральная городская больница" в г. Зверево</t>
  </si>
  <si>
    <t>ГБУ РО  "Центральная районная больница" в Красносулинском районе</t>
  </si>
  <si>
    <t>ГБУ РО "Центральная городская больница" в Миллеровском районе</t>
  </si>
  <si>
    <t>ГБУ РО "Городская больница скорой медицинской помощи" в г. Новочеркасске</t>
  </si>
  <si>
    <t>ГБУ РО "Центральная городская больница" в г. Новошахтинске</t>
  </si>
  <si>
    <t>ГБУ РО  "Центральная районная больница" в Сальском районе</t>
  </si>
  <si>
    <t>ГБУ РО  "Городская клиническая больница скорой медицинской помощи" в г. Таганроге</t>
  </si>
  <si>
    <t>ГБУ РО  "Городская больница скорой медицинской помощи им. В.И. Ленина" в г. Шахты</t>
  </si>
  <si>
    <t>401H401</t>
  </si>
  <si>
    <t>ООО "МОБИЛЬНЫЙ ВРАЧ"</t>
  </si>
  <si>
    <t>Половоз-растного состава</t>
  </si>
  <si>
    <t xml:space="preserve">ГБУ РО "РБ" в Азовском районе </t>
  </si>
  <si>
    <t xml:space="preserve">ГБУ РО "Стоматологическая поликлиника" в Аксайском районе </t>
  </si>
  <si>
    <t xml:space="preserve">ГБУ РО "ЦРБ" в Багаевском районе </t>
  </si>
  <si>
    <t xml:space="preserve">ГБУ РО "ЦРБ" в Егорлыкском районе </t>
  </si>
  <si>
    <t xml:space="preserve">ГБУ РО "ЦРБ" в Зерноградском районе </t>
  </si>
  <si>
    <t xml:space="preserve">ГБУ РО "ЦРБ" в Кагальницком районе </t>
  </si>
  <si>
    <t xml:space="preserve">ГБУ РО "ЦРБ" в Каменском районе </t>
  </si>
  <si>
    <t xml:space="preserve">ГБУ РО "ЦРБ" в Кашарском районе </t>
  </si>
  <si>
    <t xml:space="preserve">ГБУ РО "ЦРБ" в Константиновском районе </t>
  </si>
  <si>
    <t xml:space="preserve">ГБУ РО "ЦРБ" в Куйбышевском районе </t>
  </si>
  <si>
    <t>ГБУ РО "ЦРБ" в Матвеево-Курганском районе</t>
  </si>
  <si>
    <t xml:space="preserve">ГБУ РО "ЦРБ" в Морозовском районе </t>
  </si>
  <si>
    <t xml:space="preserve">ГБУ РО "ЦРБ" в Неклиновском районе </t>
  </si>
  <si>
    <t xml:space="preserve">ГБУ РО "ЦРБ" в Октябрьском районе </t>
  </si>
  <si>
    <t xml:space="preserve">ГБУ РО "ЦРБ" в Орловском районе </t>
  </si>
  <si>
    <t xml:space="preserve">ГБУ РО "ЦРБ" в Пролетарском районе </t>
  </si>
  <si>
    <t xml:space="preserve">ГБУ РО "ЦРБ" в Семикаракорском районе </t>
  </si>
  <si>
    <t xml:space="preserve">ГБУ РО "Стоматологическая поликлиника" в Семикаракорском районе </t>
  </si>
  <si>
    <t xml:space="preserve">ГБУ РО "ЦРБ" в Тацинском районе </t>
  </si>
  <si>
    <t xml:space="preserve">ГБУ РО "ЦРБ" в Усть-Донецком районе </t>
  </si>
  <si>
    <t xml:space="preserve">ГБУ РО "ЦРБ" в Чертковском районе </t>
  </si>
  <si>
    <r>
      <t xml:space="preserve">ГБУ РО </t>
    </r>
    <r>
      <rPr>
        <b/>
        <sz val="11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Городская больница № 4" в г. Ростове-на-Дону</t>
    </r>
  </si>
  <si>
    <r>
      <t xml:space="preserve">ГБУ РО </t>
    </r>
    <r>
      <rPr>
        <b/>
        <sz val="11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Городская больница № 6" в г. Ростове-на-Дону</t>
    </r>
  </si>
  <si>
    <r>
      <t xml:space="preserve">ГБУ РО </t>
    </r>
    <r>
      <rPr>
        <b/>
        <sz val="11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Городская больница № 8" в г. Ростове-на-Дону</t>
    </r>
  </si>
  <si>
    <r>
      <t xml:space="preserve">ГБУ РО </t>
    </r>
    <r>
      <rPr>
        <b/>
        <sz val="11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Городская больница № 7" в г. Ростове-на-Дону</t>
    </r>
  </si>
  <si>
    <t>ГБУ РО  "Городская клиническая больница №20" в г. Ростове-на-Дону</t>
  </si>
  <si>
    <t>ГБУ РО "Городская поликлиника №1"  в г. Ростове-на-Дону</t>
  </si>
  <si>
    <t>ГБУ РО "Городская поликлиника №4"  в г. Ростове-на-Дону</t>
  </si>
  <si>
    <t>ГБУ РО "Городская поликлиника №7"  в г. Ростове-на-Дону</t>
  </si>
  <si>
    <t>ГБУ РО "Городская поликлиника №9"  в г. Ростове-на-Дону</t>
  </si>
  <si>
    <t>ГБУ РО "Городская поликлиника №16"  в г. Ростове-на-Дону</t>
  </si>
  <si>
    <t>ГБУ РО "Городская поликлиника №41"  в г. Ростове-на-Дону</t>
  </si>
  <si>
    <t>ГБУ РО "Городская поликлиника №42"  в г. Ростове-на-Дону</t>
  </si>
  <si>
    <t>ГБУ РО  "Городская поликлиника студенческая" в г. Ростове-на-Дону</t>
  </si>
  <si>
    <t>ГБУ РО "Детская городская больница № 1" в г. Ростове-на-Дону</t>
  </si>
  <si>
    <t>ГБУ РО Детская городская поликлиника № 18" в г. Ростове-на-Дону</t>
  </si>
  <si>
    <t>ГБУ РО "Стоматологическая поликлиника № 1" в г. Ростове-на-Дону</t>
  </si>
  <si>
    <t>ГБУ РО "Стоматологическая поликлиника № 4" в г. Ростове-на-Дону</t>
  </si>
  <si>
    <t xml:space="preserve"> ГБУ РО "Детская городская поликлиника Железнодорожного района" в г. Ростове-на-Дону</t>
  </si>
  <si>
    <t>401H601</t>
  </si>
  <si>
    <t>ООО МЦ "Суворовский"</t>
  </si>
  <si>
    <t>401J301</t>
  </si>
  <si>
    <t>ООО "КЛИНИКА 100 ВРАЧЕЙ"</t>
  </si>
  <si>
    <t>ГБУ РО "Стоматологическая поликлиника" в г. Батайске</t>
  </si>
  <si>
    <t>ГБУ РО "Центральная районная больница" в Белокалитвинском районе</t>
  </si>
  <si>
    <t>ГБУ РО "Стоматологическая поликлиника" в Белокалитвинском районе</t>
  </si>
  <si>
    <t>ГБУ РО  "Городская поликлиника №3" в г. Волгодонске</t>
  </si>
  <si>
    <t>ГБУ РО "Стоматологическая поликлиника" в г. Волгодонске</t>
  </si>
  <si>
    <t>ГБУ РО  "Стоматологическая поликлиника" в г. Гуково</t>
  </si>
  <si>
    <t>ГБУ РО "Центральная городская больница" в г. Каменск-Шахтинском</t>
  </si>
  <si>
    <t>ГБУ РО  "Стоматологическая поликлиника" в г. Каменск-Шахтинском</t>
  </si>
  <si>
    <t>ГБУ РО "Центральная районная больница" в Красносулинском районе</t>
  </si>
  <si>
    <t>ГБУ РО  "Городская больница скорой медицинской помощи" в г. Новочеркасске</t>
  </si>
  <si>
    <t>ГБУ РО "Родильный дом" в г. Новочеркасске</t>
  </si>
  <si>
    <t>ГБУ РО  "Городская больница №3" в г. Новочеркасске</t>
  </si>
  <si>
    <t>ГБУ РО "Городская поликлиника" в г. Новочеркасске</t>
  </si>
  <si>
    <t>ГБУ РО "Специализированная инфекционная больница" в г. Новочеркасске</t>
  </si>
  <si>
    <t>ГБУ РО  "Стоматологическая поликлиника №2" в г. Новочеркасске</t>
  </si>
  <si>
    <t xml:space="preserve">ГБУ РО "Патолого-анатомическое бюро № 1" в г. Новочеркасске </t>
  </si>
  <si>
    <t>ООО "МедСтатус"</t>
  </si>
  <si>
    <t>ГБУ РО  "Центральная городская больница" в г. Новошахтинске</t>
  </si>
  <si>
    <t>ГБУ РО "Первая городская больница" в г. Таганроге</t>
  </si>
  <si>
    <t>ГБУ РО "Детская городская больница"  в г. Таганроге</t>
  </si>
  <si>
    <t>ГБУ РО "Городская поликлиника №1" в г. Таганроге</t>
  </si>
  <si>
    <t>ГБУ РО "Городская поликлиника №2" в г. Таганроге</t>
  </si>
  <si>
    <t>ГБУ РО "Стоматологическая поликлиника №1" в г. Таганроге</t>
  </si>
  <si>
    <t>ГБУ РО "Стоматологическая поликлиника №2" в г. Таганроге</t>
  </si>
  <si>
    <t>ГБУ РО "Стоматологическая поликлиника №3" в г. Таганроге</t>
  </si>
  <si>
    <t>ГБУ РО "Городская больница скорой медицинской помощи им. В.И. Ленина" в г. Шахты</t>
  </si>
  <si>
    <t>ГБУ РО "Детская городская больница"  в г. Шахты</t>
  </si>
  <si>
    <t>ГБУ РО  "Стоматологическая поликлиника №1"в г. Шахты</t>
  </si>
  <si>
    <t>ГБУ РО "Стоматологическая поликлиника №2"в г. Шахты</t>
  </si>
  <si>
    <t>ГБУ РО "Городская поликлиника №5" в г. Шахты</t>
  </si>
  <si>
    <t>ГБУ РО "Городская поликлиника №2" в г. Шахты</t>
  </si>
  <si>
    <t>ГБУ РО "Городская поликлиника №1" в г. Шахты</t>
  </si>
  <si>
    <t>ГБУ РО "Центральная районная больница"  в Родионово-Несветайском районе</t>
  </si>
  <si>
    <t>ГБУ РО  "Городская поликлиника №5" в г. Ростове-на-Дону</t>
  </si>
  <si>
    <t>ГБУ РО  "Детская городская поликлиника  № 45" в г. Ростове-на-Дону</t>
  </si>
  <si>
    <t>ГБУ РО  "Городская поликлиника №10" в г. Ростове-на-Дону</t>
  </si>
  <si>
    <t>ГБУ РО "Стоматологическая поликлиника" в г. Ростове-на-Дону</t>
  </si>
  <si>
    <t>ГБУ РО  "Городская поликлиника" в г. Шахты</t>
  </si>
  <si>
    <t>ГБУ РО  "Центральная районная больница" в Целинском районе</t>
  </si>
  <si>
    <t>ГБУ РО  "Центральная районная больница" в Цимлянском районе</t>
  </si>
  <si>
    <t>ГБУ РО  "Городская поликлиника №12" в г. Ростове-на-Дону</t>
  </si>
  <si>
    <t>ГБУ РО  "Детская городская поликлиника №17" в г. Ростове-на-Дону</t>
  </si>
  <si>
    <t>ГБУ РО "Городская поликлиника №14" в г. Ростове-на-Дону</t>
  </si>
  <si>
    <t>Белокалитвинский район</t>
  </si>
  <si>
    <t>ООО "Глазная Клиника"</t>
  </si>
  <si>
    <t>ГБУ РО "Консультативно-диагностический центр" в г. Таганроге</t>
  </si>
  <si>
    <t>ГБУ РО "Клинико-диагностический центр "Здоровье" в г. Ростове-на-Дону</t>
  </si>
  <si>
    <t>ГБУ РО "Городская клиническая больница скорой медицинской помощи" в г. Таганроге</t>
  </si>
  <si>
    <t>(приказ Министерства здравоохранения РФ от 15 февраля 2013 г. № 72н "О проведении диспансеризации пребывающих в стационарных учреждениях детей-сирот и детей, находящихся в трудной жизненной ситуации" и приказ Минздрава России от 21.04.2022 N 275н "Об утверждении Порядка диспансеризации детей-сирот и детей, оставшихся без попечения родителей, в том числе усыновленных (удочеренных), принятых под опеку (попечительство), в приемную или патронатную семью")</t>
  </si>
  <si>
    <t xml:space="preserve"> ГБУ РО "Городская больница скорой медицинской помощи" в г. Волгодонске</t>
  </si>
  <si>
    <t>ФГБОУ ВО "Ростовский государственный университет путей сообщения"</t>
  </si>
  <si>
    <t xml:space="preserve"> ООО Медицинский центр "Магнитно-комьютерной диагностики, лечения и реабилитации" </t>
  </si>
  <si>
    <t xml:space="preserve"> ГБУ РО "Городская больница скорой медицинской помощи" в г. Ростове-на-Дону</t>
  </si>
  <si>
    <t xml:space="preserve">ГБУ РО "ЦРБ" в Волгодонском районе </t>
  </si>
  <si>
    <t>ГБУ РО "Центральная районная больница" в Веселовском районе</t>
  </si>
  <si>
    <t>Перечень медицинских организаций, оказывающих медицинскую помощи в амбулаторных условиях, с указанием уровня (подуровня) медицинских организаций</t>
  </si>
  <si>
    <t>ГБУ РО "Центральная районная больница" в Боковском районе</t>
  </si>
  <si>
    <t>ГБУ РО "Центральная районная больница" в Верхнедонском районе</t>
  </si>
  <si>
    <t>ГБУ РО "Центральная районная больница" в Шолоховском районе</t>
  </si>
  <si>
    <t>ГБУ РО "Центральная районная больница" в Дубовском районе</t>
  </si>
  <si>
    <t>ГБУ РО "Центральная районная больница" в Заветинском районе</t>
  </si>
  <si>
    <t>ГБУ РО "Центральная районная больница" в Зимовниковском районе</t>
  </si>
  <si>
    <t>ГБУ РО "Центральная районная больница" в Мясниковском районе</t>
  </si>
  <si>
    <t>ГБУ РО "Центральная районная больница" в Милютинском районе</t>
  </si>
  <si>
    <t>ГБУ РО "Центральная районная больница" в Мартыновском районе</t>
  </si>
  <si>
    <t>ГБУ РО "Центральная районная больница" в Песчанокопском районе</t>
  </si>
  <si>
    <t>ГБУ РО "Центральная районная больница" в Советском районе</t>
  </si>
  <si>
    <t>ГБУ РО "Центральная районная больница" в Тарасовском районе</t>
  </si>
  <si>
    <t>ГБУ РО "Детская городская поликлиника №1" в г. Ростове-на-Дону</t>
  </si>
  <si>
    <t>ГБУ РО "Детская городская поликлиника №4" в г. Ростове-на-Дону</t>
  </si>
  <si>
    <t>ГБУ РО "Детская городская поликлиника №8" в г. Ростове-на-Дону</t>
  </si>
  <si>
    <t>ГБУ РО "Детская городская поликлиника №1" в г. Таганроге</t>
  </si>
  <si>
    <t>ГБУ РО "Детская городская поликлиника №2" в Таганроге</t>
  </si>
  <si>
    <t>ГБУ РО "Родильный дом" в г. Таганроге</t>
  </si>
  <si>
    <t>ГБУ РО "Городская больница №1" в г. Волгодонске</t>
  </si>
  <si>
    <t>ГБУ РО "Городская больница №2" в г. Шахты</t>
  </si>
  <si>
    <t>ГБУ РО "Городская больница №7" в г.Таганроге</t>
  </si>
  <si>
    <t>ГБУ РО  "Детская городская больница" в г. Новошахтинске</t>
  </si>
  <si>
    <t>ГБУ РО  "Детская городская больница" в г. Новочеркасске</t>
  </si>
  <si>
    <t>ГБУ РО "Городская поликлиника №1" в Каменск-Шахтинском</t>
  </si>
  <si>
    <t>ГБУ РО  "Городская больница №1" в г. Каменск-Шахтинском</t>
  </si>
  <si>
    <t>ГБУ РО  "Центральная городская больница" в г. Азове</t>
  </si>
  <si>
    <t>ГБУ РО "Центральная районная больница" в Обливском районе</t>
  </si>
  <si>
    <t>ГБУ РО "Центральная районная больница" в Ремонтненском районе</t>
  </si>
  <si>
    <t>Комплексное обследование (лечение) в центре охраны репродуктивного здоровья подростков</t>
  </si>
  <si>
    <t>401E601</t>
  </si>
  <si>
    <t>ООО "Зубная поликлиника"</t>
  </si>
  <si>
    <t>Коэффициент уровня расходов МО (особенности плотности населения, транспортной доступности, климатических и географических особенностей, площади МО)</t>
  </si>
  <si>
    <t xml:space="preserve">Дифференцированный подушевой норматив финансирования </t>
  </si>
  <si>
    <t>Диспансерное наблюдение отдельных категорий взрослого населения, в том числе по поводу:</t>
  </si>
  <si>
    <t>онкологии</t>
  </si>
  <si>
    <t>сахарного диабета</t>
  </si>
  <si>
    <t>болезней системы кровообращения</t>
  </si>
  <si>
    <t>Коэффициент достижения целевых показателей уровня заработной платы медицинских работников, предусмотренного "дорожными картами" развития здравоохранения в Ростовской области</t>
  </si>
  <si>
    <t>Дифференци-рованный подушевой норматив финансирования</t>
  </si>
  <si>
    <t>Перечень медицинских организаций, имеющих прикрепленное население (оказывающих медицинскую помощь в амбулаторных условиях по территориально-участковому принципу), с указанием значений дифференцированных подушевых нормативов финансирования</t>
  </si>
  <si>
    <t>ООО "ГЛАВСТОМ"</t>
  </si>
  <si>
    <t>ООО "МЦ "Гиппократ 21 век"</t>
  </si>
  <si>
    <t>прочих заболеваний</t>
  </si>
  <si>
    <t xml:space="preserve"> (Постановление Правительства Российской Федерации от 28 декабря 2023 г. № 2353 "О Программе государственных гарантий бесплатного оказания гражданам медицинской помощи на 2024 год и на плановый период 2025 и 2026 годов")</t>
  </si>
  <si>
    <t>Тарифы на оплату единиц объема медицинской помощи в амбулаторных условиях, применяемые в том числе для оплаты стоимости медицинской помощи, оказанной медицинскими организациями Ростовской области лицам, застрахованным на территории других субъектов Российской Федерации</t>
  </si>
  <si>
    <t>Эзофагогастродуоденоскопия в возрасте 45 лет</t>
  </si>
  <si>
    <t>Включено в подушевое: "+" или "-"</t>
  </si>
  <si>
    <t>Применяется коэффициент уровня: "+" или "-"</t>
  </si>
  <si>
    <t>+</t>
  </si>
  <si>
    <t>-</t>
  </si>
  <si>
    <t xml:space="preserve">Все регламентированные территориальной программой диагностические и лабораторные медицинские услуги </t>
  </si>
  <si>
    <t xml:space="preserve">Все диагностические и лабораторные медицинские услуги (за исключением регламентированных), установленные приложением 3.1.7 </t>
  </si>
  <si>
    <t>Консультирование медицинским психологом по направлению лечащего врача по вопросам, связанным с имеющимся заболеванием, входящим в программу ОМС: ветеранов боевых действий; лиц, состоящих на диспансерном наблюдении; женщин в период беременности, родов и послеродовой период</t>
  </si>
  <si>
    <t>Половозрастной состав  обслуживаемого населения</t>
  </si>
  <si>
    <t>Базовый (средний) подушевой норматив финансирования на прикрепившихся лиц:</t>
  </si>
  <si>
    <t>Маммография обеих молочных желез в двух проекциях с двойным прочтением рентгенограмм для женщин в возрасте от 40 до 75 лет включительно 1 раз в 2 года</t>
  </si>
  <si>
    <t>Исследования и иные медицинские вмешательства, проводимые в рамках диспансеризации взрослого населения  репродуктивного возраста по оценке репродуктивного здоровья</t>
  </si>
  <si>
    <t xml:space="preserve"> (Постановление Правительства Российской Федерации от 28 декабря 2023 № 2353 "О Программе государственных гарантий бесплатного оказания гражданам медицинской помощи на 2024 год и на плановый период 2025 и 2026 годов")</t>
  </si>
  <si>
    <t>I этап диспансеризации по оценке репродуктивного здоровья</t>
  </si>
  <si>
    <t>Женщины</t>
  </si>
  <si>
    <t>Прием (осмотр) врачом акушером-гинекологом, пальпация молочных желез, осмотр шейки матки в зеркалах с забором материала на исследование</t>
  </si>
  <si>
    <t xml:space="preserve">A12.20.001 </t>
  </si>
  <si>
    <t>Микроскопическое исследование влагалищных мазков</t>
  </si>
  <si>
    <t xml:space="preserve">A26.20.020.001 </t>
  </si>
  <si>
    <t xml:space="preserve">Определение ДНК хламидии трахоматис (Chlamydia trachomatis) в отделяемом слизистых оболочек женских половых органов методом ПЦР </t>
  </si>
  <si>
    <t xml:space="preserve">A26.20.022.001 </t>
  </si>
  <si>
    <t xml:space="preserve">Определение ДНК гонококка (Neiseria gonorrhoeae) в отделяемом слизистых оболочек женских половых органов методом ПЦР </t>
  </si>
  <si>
    <t xml:space="preserve">A26.20.026.001 </t>
  </si>
  <si>
    <t xml:space="preserve">Определение ДНК трихомонас вагиналис (Trichomonas vaginalis) в отделяемом слизистых оболочек женских половых органов методом ПЦР </t>
  </si>
  <si>
    <t xml:space="preserve">A26.20.027.001 </t>
  </si>
  <si>
    <t xml:space="preserve">Определение ДНК микоплазмы гениталиум (Mycoplasma genitalium) в отделяемом слизистых оболочек женских половых органов методом ПЦР </t>
  </si>
  <si>
    <t xml:space="preserve">A26.20.029.002 </t>
  </si>
  <si>
    <t xml:space="preserve">Определение ДНК уреаплазм (Ureaplasma spp.) в отделяемом слизистых оболочек женских половых органов методом ПЦР, количественное исследование </t>
  </si>
  <si>
    <t xml:space="preserve">A26.20.030.001 </t>
  </si>
  <si>
    <t xml:space="preserve">Определение ДНК гарднереллы вагиналис (Gadnerella vaginalis) во влагалищном отделяемом методом ПЦР </t>
  </si>
  <si>
    <t xml:space="preserve">A26.20.034.001 </t>
  </si>
  <si>
    <t>Мужчины</t>
  </si>
  <si>
    <t>Прием (осмотр) врачом-урологом (при его отсутствии врачом-хирургом, прошедшим подготовку по вопросам репродуктивного здоровья у мужчин)</t>
  </si>
  <si>
    <t xml:space="preserve">II этап  диспансеризации по оценке репродуктивного здоровья </t>
  </si>
  <si>
    <t xml:space="preserve">A04.20.001 </t>
  </si>
  <si>
    <t>Ультразвуковое   исследование органов малого таза в начале или середине менструального цикла</t>
  </si>
  <si>
    <t xml:space="preserve">A04.20.002 </t>
  </si>
  <si>
    <t>Ультразвуковое исследование молочных желез</t>
  </si>
  <si>
    <t>Повторный прием (осмотр) врачом акушером-гинекологом</t>
  </si>
  <si>
    <t xml:space="preserve">B03.053.002 </t>
  </si>
  <si>
    <t>Спермограмма</t>
  </si>
  <si>
    <t xml:space="preserve">A26.20.030.002 </t>
  </si>
  <si>
    <t xml:space="preserve">Определение ДНК гарднереллы вагиналис (Gadnerella vaginalis) в отделяемом из уретры методом ПЦР </t>
  </si>
  <si>
    <t xml:space="preserve">A26.21.007.001 </t>
  </si>
  <si>
    <t xml:space="preserve">Определение ДНК хламидии трахоматис (Chlamydia trachomatis) в отделяемом из уретры методом ПЦР </t>
  </si>
  <si>
    <t xml:space="preserve">A26.21.030.001 </t>
  </si>
  <si>
    <t xml:space="preserve">Определение ДНК трихомонас вагиналис (Trichomonas vaginalis) в отделяемом из уретры методом ПЦР </t>
  </si>
  <si>
    <t xml:space="preserve">A26.21.031.001 </t>
  </si>
  <si>
    <t xml:space="preserve">Определение ДНК микоплазмы гениталиум (Mycoplasma genitahum) в отделяемом из уретры методом ПЦР </t>
  </si>
  <si>
    <t xml:space="preserve">A26.21.032.001 </t>
  </si>
  <si>
    <t xml:space="preserve">Определение ДНК микоплазмы хоминис (Mycoplasma hominis) в отделяемом из уретры методом ПЦР, качественное исследование </t>
  </si>
  <si>
    <t xml:space="preserve">A26.21.033.001 </t>
  </si>
  <si>
    <t xml:space="preserve">Определение ДНК уреаплазм (Ureaplasma spp.) в отделяемом из уретры методом ПЦР, качественное исследование </t>
  </si>
  <si>
    <t xml:space="preserve">A26.21.036.001 </t>
  </si>
  <si>
    <t xml:space="preserve">A04.21.001 </t>
  </si>
  <si>
    <t>Ультразвуковое исследование предстательной железы</t>
  </si>
  <si>
    <t xml:space="preserve">A04.28.003 </t>
  </si>
  <si>
    <t>Ультразвуковое исследование органов мошонки</t>
  </si>
  <si>
    <t>Повторный прием (осмотр) врачом-урологом (при его отсутствии врачом-хирургом, прошедшим подготовку по вопросам репродуктивного здоровья у мужчин)</t>
  </si>
  <si>
    <t>ИТОГО стоимость у женщин в возрасте 18-29 лет</t>
  </si>
  <si>
    <t>ИТОГО стоимость у женщин в возрасте 30-49 лет</t>
  </si>
  <si>
    <t>Цитологическое исследование микропрепарата шейки матки</t>
  </si>
  <si>
    <t>Цитологическое исследование микропрепарата цервикального канала</t>
  </si>
  <si>
    <t>Цитологическое исследование мазка с поверхности шейки матки и цервикального канала (за исключение случаев невозможности проведения исследования по медицинским показаниям в связи с экстрипацией матки ,virgo). Цитологическое исследование мазка (соскоба) с шейки матки проводится при его окрашивании по Папаниколау (другие способы окраски не допускаются):</t>
  </si>
  <si>
    <t>Жидкостное цитологическое исследование микропрепарата шейки матки</t>
  </si>
  <si>
    <r>
      <t xml:space="preserve">У женщин в возрасте </t>
    </r>
    <r>
      <rPr>
        <b/>
        <sz val="11"/>
        <color theme="1"/>
        <rFont val="Times New Roman"/>
        <family val="1"/>
        <charset val="204"/>
      </rPr>
      <t>18-29</t>
    </r>
    <r>
      <rPr>
        <sz val="11"/>
        <color theme="1"/>
        <rFont val="Times New Roman"/>
        <family val="1"/>
        <charset val="204"/>
      </rPr>
      <t xml:space="preserve"> лет проведение лабораторных исследований мазков в целях выявления возбудителей инфекционных заболеваний органов малого таза методом полимеразной цепной реакции:</t>
    </r>
  </si>
  <si>
    <t>ИТОГО стоимость у мужчин</t>
  </si>
  <si>
    <r>
      <t xml:space="preserve">У женщин в возрасте </t>
    </r>
    <r>
      <rPr>
        <b/>
        <i/>
        <sz val="12"/>
        <color theme="1"/>
        <rFont val="Times New Roman"/>
        <family val="1"/>
        <charset val="204"/>
      </rPr>
      <t>30-49</t>
    </r>
    <r>
      <rPr>
        <sz val="12"/>
        <color theme="1"/>
        <rFont val="Times New Roman"/>
        <family val="1"/>
        <charset val="204"/>
      </rPr>
      <t xml:space="preserve"> лет проведение лабораторных исследований мазков в целях выявления возбудителей инфекционных заболеваний органов малого таза методом полимеразной цепной реакции:</t>
    </r>
  </si>
  <si>
    <t>Микроскопическое исследование микрофлоры (отделяемого из уретры)</t>
  </si>
  <si>
    <t>A12.28.015</t>
  </si>
  <si>
    <t>В т.ч. 18 лет и старше</t>
  </si>
  <si>
    <r>
      <t>Определение ДНК возбудителей инфекции передаваемые половым путем (Neisseria gonorrhoeae, Trichomonas vaginalis, Chlamydia trachomatis, Mycoplasma genitalium) в отделяемом слизистых женских половых органов методом ПЦР</t>
    </r>
    <r>
      <rPr>
        <sz val="11"/>
        <color indexed="64"/>
        <rFont val="Times New Roman"/>
        <family val="1"/>
        <charset val="204"/>
      </rPr>
      <t xml:space="preserve"> (в случае проведения данного  исследования, исследования A26.20.020.001, A26.20.022.001, A26.20.026.001, A26.20.027.001 не проводятся)</t>
    </r>
  </si>
  <si>
    <t xml:space="preserve">A26.21.038.001 </t>
  </si>
  <si>
    <t>Определение ДНК гонококка (Neisseria gonorrhoeae) в секрете простаты методом ПЦР</t>
  </si>
  <si>
    <t>Определение ДНК возбудителей инфекции передаваемые половым путем (Neisseria gonorrhoeae, Trichomonas vaginalis, Chlamydia trachomatis, Mycoplasma genitalium) в отделяемом из уретры методом ПЦР (в случае проведения данного  исследования, исследования A26.20.030.002 , A26.21.007.001, A26.21.030.001 , A26.21.038.001  не проводятся)</t>
  </si>
  <si>
    <t>Определение ДНК вирусов папиломы человека (Papiloma virus) высокого канцерогенного риска в отделяемом (соскобе) из цервикального канала методом ПЦР, качественное исследование</t>
  </si>
  <si>
    <r>
      <t xml:space="preserve">У женщин в возрасте </t>
    </r>
    <r>
      <rPr>
        <b/>
        <i/>
        <sz val="11"/>
        <color indexed="64"/>
        <rFont val="Times New Roman"/>
        <family val="1"/>
        <charset val="204"/>
      </rPr>
      <t>30-49 лет 1 раз в 5 лет</t>
    </r>
    <r>
      <rPr>
        <sz val="11"/>
        <color indexed="64"/>
        <rFont val="Times New Roman"/>
        <family val="1"/>
        <charset val="204"/>
      </rPr>
      <t xml:space="preserve"> (30, 35,40,45 лет):</t>
    </r>
  </si>
  <si>
    <t>Проведение лабораторных исследований в целях выявления возбудителей инфекционных заболеваний органов малого таза методом полимеразной цепной реакции:</t>
  </si>
  <si>
    <t>Всего</t>
  </si>
  <si>
    <t xml:space="preserve">Перитонеальный диализ (день обмена) </t>
  </si>
  <si>
    <t>B01.053.002</t>
  </si>
  <si>
    <t>B01.001.002</t>
  </si>
  <si>
    <t>B01.053.001</t>
  </si>
  <si>
    <t>B01.001.001</t>
  </si>
  <si>
    <t>A12.09.005.001</t>
  </si>
  <si>
    <t>A09.05.051.001</t>
  </si>
  <si>
    <t>A08.20.017</t>
  </si>
  <si>
    <t>A08.20.017.001</t>
  </si>
  <si>
    <t>A08.20.017.002</t>
  </si>
  <si>
    <t>A26.20.009.002</t>
  </si>
  <si>
    <t>Государственное автономное учреждение Ростовской области "Областная стоматологическая поликлиника"</t>
  </si>
  <si>
    <t>B01.057.002</t>
  </si>
  <si>
    <t>Повторный прием (осмотр) врачом-хирургом, прошедшим подготовку по вопросам репродуктивного здоровья у мужчин (при отсутствии уролога)</t>
  </si>
  <si>
    <t>B01.057.001</t>
  </si>
  <si>
    <t>Прием (осмотр) врачом-хирургом, прошедшим подготовку по вопросам репродуктивного здоровья у мужчин (при отсутствии уролога)</t>
  </si>
  <si>
    <t xml:space="preserve">Скрининговое исследование на антитела к гепатиту С граждан в возрасте 25 лет и старше 1 раз в 10 лет путем определение суммарных антител классов M и G (anti-HCV IgG и anti-HCV IgM) к вирусу гепатита C (Hepatitis C virus) в крови </t>
  </si>
  <si>
    <t>19, 21, 23, 27, 29, 31,33</t>
  </si>
  <si>
    <t>37, 39</t>
  </si>
  <si>
    <t>65, 75, 85, 95</t>
  </si>
  <si>
    <t>67, 69 71, 73, 77, 79, 81, 83, 87, 89, 91, 93, 97, 99</t>
  </si>
  <si>
    <t>45, 55</t>
  </si>
  <si>
    <t>41, 43, 47, 49, 51, 53, 57, 59, 61, 63</t>
  </si>
  <si>
    <t>67, 69, 71, 73, 77, 79, 81, 83, 87, 89, 91, 93, 97, 99</t>
  </si>
  <si>
    <t>19, 21, 23, 27, 29, 31, 33</t>
  </si>
  <si>
    <t>77, 83, 89</t>
  </si>
  <si>
    <t>79, 81, 87, 91, 93, 97, 99</t>
  </si>
  <si>
    <t>67, 69, 73</t>
  </si>
  <si>
    <t xml:space="preserve">41, 43, 47, 49, 53, 59,61 </t>
  </si>
  <si>
    <t>Диспансеризация для оценки репродуктивного здоровья женщин и мужчин, в том числе:</t>
  </si>
  <si>
    <t>женщины</t>
  </si>
  <si>
    <t>мужчины</t>
  </si>
  <si>
    <t>к Тарифному соглашению от 26 декабря 2024 г.</t>
  </si>
  <si>
    <t xml:space="preserve">  - 86,50 рубля в месяц.</t>
  </si>
  <si>
    <t xml:space="preserve">  - 1 038,00 рубля в год.</t>
  </si>
  <si>
    <r>
      <t>Средний  размер финансового обеспечения медицинской помощи, оказываемой в амбулаторных условиях  -</t>
    </r>
    <r>
      <rPr>
        <b/>
        <sz val="14"/>
        <rFont val="Times New Roman"/>
        <family val="1"/>
        <charset val="204"/>
      </rPr>
      <t xml:space="preserve"> 7 892,11 </t>
    </r>
    <r>
      <rPr>
        <sz val="14"/>
        <rFont val="Times New Roman"/>
        <family val="1"/>
        <charset val="204"/>
      </rPr>
      <t xml:space="preserve"> рубля</t>
    </r>
  </si>
  <si>
    <t>Консультация врача с использованием  телемедицинской информационной системы Минздрава России (в формате "врач-пациент")</t>
  </si>
  <si>
    <t>Население на 01.12.2024</t>
  </si>
  <si>
    <t>Базовый (средний) подушевой норматив финансирования, применяемый при оплате скорой медицинской помощи, оказанной вне медицинской организации,  -1 152,12 руб. в год, в месяц -96,01 руб.</t>
  </si>
  <si>
    <t>Средний размер финансового обеспечения скорой медицинской помощи- 1196,49 рубля.</t>
  </si>
  <si>
    <t>Базовый норматив финансовых затрат с k дифференциации 1,001</t>
  </si>
  <si>
    <t>21.</t>
  </si>
  <si>
    <t xml:space="preserve">18, 24, 30,39 </t>
  </si>
  <si>
    <t>18, 20, 22, 24, 26, 28, 30, 32, 34,37,39</t>
  </si>
  <si>
    <t>18, 24, 30,39</t>
  </si>
  <si>
    <t>Прикрепленное застрахованное население на 01.12.24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</si>
</sst>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0000"/>
    <numFmt numFmtId="166" formatCode="#,##0.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2B2B2B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i/>
      <sz val="11"/>
      <color indexed="64"/>
      <name val="Times New Roman"/>
      <family val="1"/>
      <charset val="204"/>
    </font>
    <font>
      <i/>
      <sz val="10"/>
      <color indexed="6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1"/>
      <color indexed="64"/>
      <name val="Times New Roman"/>
      <family val="1"/>
      <charset val="204"/>
    </font>
    <font>
      <b/>
      <i/>
      <sz val="11"/>
      <color indexed="6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 applyFill="0" applyProtection="0"/>
    <xf numFmtId="164" fontId="15" fillId="0" borderId="0" applyFont="0" applyFill="0" applyBorder="0" applyAlignment="0" applyProtection="0"/>
    <xf numFmtId="0" fontId="15" fillId="0" borderId="0"/>
    <xf numFmtId="0" fontId="23" fillId="0" borderId="0"/>
    <xf numFmtId="0" fontId="15" fillId="0" borderId="0"/>
    <xf numFmtId="0" fontId="38" fillId="0" borderId="0"/>
  </cellStyleXfs>
  <cellXfs count="354">
    <xf numFmtId="0" fontId="0" fillId="0" borderId="0" xfId="0"/>
    <xf numFmtId="0" fontId="3" fillId="0" borderId="0" xfId="0" applyFont="1"/>
    <xf numFmtId="0" fontId="19" fillId="0" borderId="0" xfId="0" applyFont="1" applyAlignment="1">
      <alignment horizontal="right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Border="1"/>
    <xf numFmtId="0" fontId="3" fillId="2" borderId="6" xfId="0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 applyProtection="1">
      <alignment horizontal="right" vertical="center"/>
      <protection locked="0"/>
    </xf>
    <xf numFmtId="0" fontId="2" fillId="0" borderId="0" xfId="0" applyFont="1"/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2" fillId="2" borderId="4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" fillId="0" borderId="0" xfId="0" applyFont="1" applyAlignment="1">
      <alignment wrapText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2" fontId="13" fillId="2" borderId="4" xfId="0" applyNumberFormat="1" applyFont="1" applyFill="1" applyBorder="1" applyAlignment="1">
      <alignment horizontal="center" vertical="center"/>
    </xf>
    <xf numFmtId="2" fontId="26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4" fontId="4" fillId="2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8" fillId="0" borderId="0" xfId="0" applyFont="1"/>
    <xf numFmtId="0" fontId="22" fillId="0" borderId="4" xfId="0" applyFont="1" applyBorder="1" applyAlignment="1">
      <alignment horizontal="center" vertical="center"/>
    </xf>
    <xf numFmtId="3" fontId="8" fillId="2" borderId="4" xfId="0" applyNumberFormat="1" applyFont="1" applyFill="1" applyBorder="1"/>
    <xf numFmtId="0" fontId="8" fillId="2" borderId="4" xfId="0" applyFont="1" applyFill="1" applyBorder="1"/>
    <xf numFmtId="165" fontId="3" fillId="0" borderId="0" xfId="0" applyNumberFormat="1" applyFont="1"/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0" fillId="4" borderId="10" xfId="0" applyFont="1" applyFill="1" applyBorder="1" applyAlignment="1" applyProtection="1">
      <alignment horizontal="left" vertical="center"/>
      <protection locked="0"/>
    </xf>
    <xf numFmtId="0" fontId="30" fillId="4" borderId="4" xfId="0" applyFont="1" applyFill="1" applyBorder="1" applyAlignment="1" applyProtection="1">
      <alignment horizontal="left" vertical="center"/>
      <protection locked="0"/>
    </xf>
    <xf numFmtId="0" fontId="25" fillId="0" borderId="5" xfId="6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4" fontId="22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 applyProtection="1">
      <alignment horizontal="left" vertical="center" wrapText="1"/>
      <protection locked="0"/>
    </xf>
    <xf numFmtId="49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33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top" wrapText="1"/>
    </xf>
    <xf numFmtId="2" fontId="3" fillId="2" borderId="4" xfId="0" applyNumberFormat="1" applyFont="1" applyFill="1" applyBorder="1" applyAlignment="1" applyProtection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/>
    </xf>
    <xf numFmtId="0" fontId="3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3" fillId="2" borderId="0" xfId="0" applyFont="1" applyFill="1" applyBorder="1"/>
    <xf numFmtId="0" fontId="30" fillId="2" borderId="20" xfId="0" applyFont="1" applyFill="1" applyBorder="1" applyAlignment="1">
      <alignment horizontal="center" vertical="center" wrapText="1"/>
    </xf>
    <xf numFmtId="49" fontId="29" fillId="2" borderId="4" xfId="0" applyNumberFormat="1" applyFont="1" applyFill="1" applyBorder="1"/>
    <xf numFmtId="49" fontId="29" fillId="2" borderId="4" xfId="0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left" vertical="center" wrapText="1"/>
    </xf>
    <xf numFmtId="49" fontId="28" fillId="2" borderId="4" xfId="0" applyNumberFormat="1" applyFont="1" applyFill="1" applyBorder="1"/>
    <xf numFmtId="0" fontId="3" fillId="2" borderId="4" xfId="0" applyFont="1" applyFill="1" applyBorder="1"/>
    <xf numFmtId="0" fontId="30" fillId="2" borderId="4" xfId="0" applyFont="1" applyFill="1" applyBorder="1"/>
    <xf numFmtId="0" fontId="30" fillId="5" borderId="0" xfId="0" applyFont="1" applyFill="1" applyBorder="1" applyAlignment="1" applyProtection="1">
      <alignment horizontal="left" vertical="center"/>
      <protection locked="0"/>
    </xf>
    <xf numFmtId="0" fontId="30" fillId="5" borderId="4" xfId="0" applyFont="1" applyFill="1" applyBorder="1" applyAlignment="1" applyProtection="1">
      <alignment horizontal="left" vertical="center"/>
      <protection locked="0"/>
    </xf>
    <xf numFmtId="49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32" fillId="5" borderId="15" xfId="0" applyFont="1" applyFill="1" applyBorder="1" applyAlignment="1" applyProtection="1">
      <alignment horizontal="center" vertical="center"/>
      <protection locked="0"/>
    </xf>
    <xf numFmtId="0" fontId="32" fillId="5" borderId="17" xfId="0" applyFont="1" applyFill="1" applyBorder="1" applyAlignment="1" applyProtection="1">
      <alignment horizontal="center" vertical="center"/>
      <protection locked="0"/>
    </xf>
    <xf numFmtId="0" fontId="32" fillId="5" borderId="18" xfId="0" applyFont="1" applyFill="1" applyBorder="1" applyAlignment="1" applyProtection="1">
      <alignment horizontal="center" vertical="center"/>
      <protection locked="0"/>
    </xf>
    <xf numFmtId="49" fontId="36" fillId="2" borderId="4" xfId="0" applyNumberFormat="1" applyFont="1" applyFill="1" applyBorder="1" applyAlignment="1">
      <alignment horizontal="right" vertical="center" wrapText="1"/>
    </xf>
    <xf numFmtId="0" fontId="32" fillId="5" borderId="17" xfId="0" applyFont="1" applyFill="1" applyBorder="1" applyAlignment="1" applyProtection="1">
      <alignment horizontal="center"/>
      <protection locked="0"/>
    </xf>
    <xf numFmtId="0" fontId="32" fillId="5" borderId="18" xfId="0" applyFont="1" applyFill="1" applyBorder="1" applyAlignment="1" applyProtection="1">
      <alignment horizontal="center"/>
      <protection locked="0"/>
    </xf>
    <xf numFmtId="0" fontId="30" fillId="5" borderId="4" xfId="0" applyFont="1" applyFill="1" applyBorder="1" applyAlignment="1" applyProtection="1">
      <alignment vertical="center" wrapText="1"/>
      <protection locked="0"/>
    </xf>
    <xf numFmtId="0" fontId="35" fillId="2" borderId="4" xfId="0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/>
    </xf>
    <xf numFmtId="0" fontId="30" fillId="2" borderId="4" xfId="0" applyFont="1" applyFill="1" applyBorder="1" applyAlignment="1">
      <alignment horizontal="left"/>
    </xf>
    <xf numFmtId="0" fontId="30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2" fontId="27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39" fillId="2" borderId="4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" fontId="26" fillId="2" borderId="4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26" fillId="2" borderId="9" xfId="0" applyNumberFormat="1" applyFont="1" applyFill="1" applyBorder="1" applyAlignment="1">
      <alignment horizontal="center" wrapText="1"/>
    </xf>
    <xf numFmtId="0" fontId="25" fillId="2" borderId="0" xfId="0" applyFont="1" applyFill="1"/>
    <xf numFmtId="2" fontId="13" fillId="2" borderId="5" xfId="0" applyNumberFormat="1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horizontal="center" vertical="center"/>
    </xf>
    <xf numFmtId="0" fontId="30" fillId="5" borderId="19" xfId="0" applyFont="1" applyFill="1" applyBorder="1" applyAlignment="1" applyProtection="1">
      <alignment vertical="center" wrapText="1"/>
      <protection locked="0"/>
    </xf>
    <xf numFmtId="0" fontId="30" fillId="5" borderId="16" xfId="0" applyFont="1" applyFill="1" applyBorder="1" applyAlignment="1" applyProtection="1">
      <alignment vertical="center" wrapText="1"/>
      <protection locked="0"/>
    </xf>
    <xf numFmtId="2" fontId="7" fillId="2" borderId="4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40" fillId="2" borderId="4" xfId="0" applyFont="1" applyFill="1" applyBorder="1" applyAlignment="1" applyProtection="1">
      <alignment horizontal="center" vertical="top"/>
    </xf>
    <xf numFmtId="0" fontId="42" fillId="2" borderId="4" xfId="0" applyFont="1" applyFill="1" applyBorder="1" applyAlignment="1" applyProtection="1">
      <alignment horizontal="center" vertical="top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2" fontId="43" fillId="2" borderId="4" xfId="0" applyNumberFormat="1" applyFont="1" applyFill="1" applyBorder="1" applyAlignment="1" applyProtection="1">
      <alignment horizontal="center" vertical="center"/>
    </xf>
    <xf numFmtId="2" fontId="43" fillId="2" borderId="4" xfId="0" applyNumberFormat="1" applyFont="1" applyFill="1" applyBorder="1" applyAlignment="1" applyProtection="1">
      <alignment horizontal="center" vertical="center" wrapText="1"/>
    </xf>
    <xf numFmtId="0" fontId="30" fillId="5" borderId="4" xfId="0" applyFont="1" applyFill="1" applyBorder="1" applyAlignment="1" applyProtection="1">
      <alignment wrapText="1"/>
      <protection locked="0"/>
    </xf>
    <xf numFmtId="0" fontId="30" fillId="5" borderId="19" xfId="0" applyFont="1" applyFill="1" applyBorder="1" applyAlignment="1" applyProtection="1">
      <alignment wrapText="1"/>
      <protection locked="0"/>
    </xf>
    <xf numFmtId="0" fontId="3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2" fillId="5" borderId="30" xfId="0" applyFont="1" applyFill="1" applyBorder="1" applyAlignment="1" applyProtection="1">
      <alignment horizontal="center" vertical="center"/>
      <protection locked="0"/>
    </xf>
    <xf numFmtId="0" fontId="30" fillId="5" borderId="5" xfId="0" applyFont="1" applyFill="1" applyBorder="1" applyAlignment="1" applyProtection="1">
      <alignment vertical="center" wrapText="1"/>
      <protection locked="0"/>
    </xf>
    <xf numFmtId="0" fontId="42" fillId="2" borderId="4" xfId="7" applyFont="1" applyFill="1" applyBorder="1" applyAlignment="1" applyProtection="1">
      <alignment horizontal="center" vertical="top"/>
    </xf>
    <xf numFmtId="0" fontId="14" fillId="2" borderId="4" xfId="0" applyFont="1" applyFill="1" applyBorder="1" applyAlignment="1">
      <alignment horizontal="center" vertical="top" wrapText="1"/>
    </xf>
    <xf numFmtId="0" fontId="40" fillId="2" borderId="4" xfId="0" applyFont="1" applyFill="1" applyBorder="1" applyAlignment="1" applyProtection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45" fillId="2" borderId="4" xfId="0" applyFont="1" applyFill="1" applyBorder="1" applyAlignment="1">
      <alignment horizontal="center" vertical="top"/>
    </xf>
    <xf numFmtId="0" fontId="12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right"/>
    </xf>
    <xf numFmtId="166" fontId="16" fillId="2" borderId="4" xfId="4" applyNumberFormat="1" applyFont="1" applyFill="1" applyBorder="1" applyAlignment="1">
      <alignment horizontal="center" vertical="center" wrapText="1"/>
    </xf>
    <xf numFmtId="3" fontId="30" fillId="2" borderId="4" xfId="0" applyNumberFormat="1" applyFont="1" applyFill="1" applyBorder="1" applyAlignment="1">
      <alignment horizontal="center" wrapText="1"/>
    </xf>
    <xf numFmtId="0" fontId="30" fillId="2" borderId="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3" fontId="30" fillId="2" borderId="16" xfId="0" applyNumberFormat="1" applyFont="1" applyFill="1" applyBorder="1" applyAlignment="1">
      <alignment horizontal="center" wrapText="1"/>
    </xf>
    <xf numFmtId="0" fontId="30" fillId="2" borderId="16" xfId="0" applyFont="1" applyFill="1" applyBorder="1" applyAlignment="1">
      <alignment horizontal="center" wrapText="1"/>
    </xf>
    <xf numFmtId="166" fontId="16" fillId="2" borderId="16" xfId="4" applyNumberFormat="1" applyFont="1" applyFill="1" applyBorder="1" applyAlignment="1">
      <alignment horizontal="center" vertical="center" wrapText="1"/>
    </xf>
    <xf numFmtId="2" fontId="37" fillId="2" borderId="31" xfId="0" applyNumberFormat="1" applyFont="1" applyFill="1" applyBorder="1" applyAlignment="1">
      <alignment horizontal="center" vertical="center"/>
    </xf>
    <xf numFmtId="2" fontId="37" fillId="2" borderId="32" xfId="0" applyNumberFormat="1" applyFont="1" applyFill="1" applyBorder="1" applyAlignment="1">
      <alignment horizontal="center" vertical="center"/>
    </xf>
    <xf numFmtId="3" fontId="30" fillId="2" borderId="19" xfId="0" applyNumberFormat="1" applyFont="1" applyFill="1" applyBorder="1" applyAlignment="1">
      <alignment horizontal="center" wrapText="1"/>
    </xf>
    <xf numFmtId="0" fontId="30" fillId="2" borderId="19" xfId="0" applyFont="1" applyFill="1" applyBorder="1" applyAlignment="1">
      <alignment horizontal="center" wrapText="1"/>
    </xf>
    <xf numFmtId="166" fontId="16" fillId="2" borderId="19" xfId="4" applyNumberFormat="1" applyFont="1" applyFill="1" applyBorder="1" applyAlignment="1">
      <alignment horizontal="center" vertical="center" wrapText="1"/>
    </xf>
    <xf numFmtId="2" fontId="37" fillId="2" borderId="33" xfId="0" applyNumberFormat="1" applyFont="1" applyFill="1" applyBorder="1" applyAlignment="1">
      <alignment horizontal="center" vertical="center"/>
    </xf>
    <xf numFmtId="3" fontId="30" fillId="2" borderId="5" xfId="0" applyNumberFormat="1" applyFont="1" applyFill="1" applyBorder="1" applyAlignment="1">
      <alignment horizontal="center" wrapText="1"/>
    </xf>
    <xf numFmtId="0" fontId="30" fillId="2" borderId="5" xfId="0" applyFont="1" applyFill="1" applyBorder="1" applyAlignment="1">
      <alignment horizontal="center" wrapText="1"/>
    </xf>
    <xf numFmtId="166" fontId="16" fillId="2" borderId="5" xfId="4" applyNumberFormat="1" applyFont="1" applyFill="1" applyBorder="1" applyAlignment="1">
      <alignment horizontal="center" vertical="center" wrapText="1"/>
    </xf>
    <xf numFmtId="2" fontId="37" fillId="2" borderId="3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 applyProtection="1">
      <alignment vertical="center" wrapText="1"/>
      <protection locked="0"/>
    </xf>
    <xf numFmtId="0" fontId="24" fillId="5" borderId="30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horizontal="center" wrapText="1"/>
    </xf>
    <xf numFmtId="0" fontId="12" fillId="5" borderId="5" xfId="0" applyFont="1" applyFill="1" applyBorder="1" applyAlignment="1" applyProtection="1">
      <alignment vertical="center" wrapText="1"/>
      <protection locked="0"/>
    </xf>
    <xf numFmtId="166" fontId="46" fillId="2" borderId="16" xfId="4" applyNumberFormat="1" applyFont="1" applyFill="1" applyBorder="1" applyAlignment="1">
      <alignment horizontal="center" vertical="center" wrapText="1"/>
    </xf>
    <xf numFmtId="0" fontId="32" fillId="5" borderId="15" xfId="0" applyFont="1" applyFill="1" applyBorder="1" applyAlignment="1" applyProtection="1">
      <alignment horizontal="center"/>
      <protection locked="0"/>
    </xf>
    <xf numFmtId="0" fontId="30" fillId="5" borderId="16" xfId="0" applyFont="1" applyFill="1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" fontId="33" fillId="2" borderId="4" xfId="0" applyNumberFormat="1" applyFont="1" applyFill="1" applyBorder="1" applyAlignment="1">
      <alignment horizontal="center"/>
    </xf>
    <xf numFmtId="0" fontId="30" fillId="5" borderId="10" xfId="0" applyFont="1" applyFill="1" applyBorder="1" applyAlignment="1" applyProtection="1">
      <alignment vertical="center" wrapText="1"/>
      <protection locked="0"/>
    </xf>
    <xf numFmtId="3" fontId="30" fillId="2" borderId="10" xfId="0" applyNumberFormat="1" applyFont="1" applyFill="1" applyBorder="1" applyAlignment="1">
      <alignment horizontal="center" wrapText="1"/>
    </xf>
    <xf numFmtId="0" fontId="30" fillId="2" borderId="10" xfId="0" applyFont="1" applyFill="1" applyBorder="1" applyAlignment="1">
      <alignment horizontal="center" wrapText="1"/>
    </xf>
    <xf numFmtId="166" fontId="16" fillId="2" borderId="10" xfId="4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 applyProtection="1">
      <alignment horizontal="center" vertical="center"/>
      <protection locked="0"/>
    </xf>
    <xf numFmtId="2" fontId="37" fillId="2" borderId="4" xfId="0" applyNumberFormat="1" applyFont="1" applyFill="1" applyBorder="1" applyAlignment="1">
      <alignment horizontal="center" vertical="center"/>
    </xf>
    <xf numFmtId="0" fontId="32" fillId="5" borderId="10" xfId="0" applyFont="1" applyFill="1" applyBorder="1" applyAlignment="1" applyProtection="1">
      <alignment horizontal="center" vertical="center"/>
      <protection locked="0"/>
    </xf>
    <xf numFmtId="2" fontId="37" fillId="2" borderId="10" xfId="0" applyNumberFormat="1" applyFont="1" applyFill="1" applyBorder="1" applyAlignment="1">
      <alignment horizontal="center" vertical="center"/>
    </xf>
    <xf numFmtId="0" fontId="32" fillId="5" borderId="5" xfId="0" applyFont="1" applyFill="1" applyBorder="1" applyAlignment="1" applyProtection="1">
      <alignment horizontal="center" vertical="center"/>
      <protection locked="0"/>
    </xf>
    <xf numFmtId="2" fontId="37" fillId="2" borderId="5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left"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13" fillId="2" borderId="8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left" vertical="top" wrapText="1"/>
    </xf>
    <xf numFmtId="0" fontId="39" fillId="2" borderId="8" xfId="0" applyFont="1" applyFill="1" applyBorder="1" applyAlignment="1" applyProtection="1">
      <alignment horizontal="left" vertical="center" wrapText="1"/>
    </xf>
    <xf numFmtId="0" fontId="39" fillId="2" borderId="9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26" fillId="2" borderId="7" xfId="0" applyFont="1" applyFill="1" applyBorder="1" applyAlignment="1">
      <alignment horizontal="left" vertical="center"/>
    </xf>
    <xf numFmtId="0" fontId="39" fillId="2" borderId="4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left" wrapText="1"/>
    </xf>
    <xf numFmtId="0" fontId="26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4" fillId="2" borderId="2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wrapText="1"/>
    </xf>
    <xf numFmtId="0" fontId="29" fillId="2" borderId="7" xfId="0" applyFont="1" applyFill="1" applyBorder="1" applyAlignment="1" applyProtection="1">
      <alignment horizontal="center" vertical="center" wrapText="1"/>
    </xf>
    <xf numFmtId="0" fontId="29" fillId="2" borderId="9" xfId="0" applyFont="1" applyFill="1" applyBorder="1" applyAlignment="1" applyProtection="1">
      <alignment horizontal="center" vertical="center" wrapText="1"/>
    </xf>
    <xf numFmtId="0" fontId="39" fillId="2" borderId="7" xfId="0" applyFont="1" applyFill="1" applyBorder="1" applyAlignment="1" applyProtection="1">
      <alignment horizontal="center" vertical="center" wrapText="1"/>
    </xf>
    <xf numFmtId="0" fontId="39" fillId="2" borderId="9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2" borderId="30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11" fillId="2" borderId="28" xfId="5" applyFont="1" applyFill="1" applyBorder="1" applyAlignment="1">
      <alignment horizontal="center" vertical="center" wrapText="1"/>
    </xf>
    <xf numFmtId="0" fontId="11" fillId="2" borderId="29" xfId="5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25" fillId="6" borderId="24" xfId="0" applyFont="1" applyFill="1" applyBorder="1" applyAlignment="1">
      <alignment horizontal="left" vertical="center" wrapText="1"/>
    </xf>
    <xf numFmtId="0" fontId="25" fillId="6" borderId="7" xfId="0" applyFont="1" applyFill="1" applyBorder="1" applyAlignment="1">
      <alignment horizontal="left" vertical="center" wrapText="1"/>
    </xf>
    <xf numFmtId="0" fontId="25" fillId="6" borderId="9" xfId="0" applyFont="1" applyFill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3" borderId="4" xfId="3" applyNumberFormat="1" applyFont="1" applyFill="1" applyBorder="1" applyAlignment="1">
      <alignment horizontal="center" vertical="center" wrapText="1"/>
    </xf>
    <xf numFmtId="49" fontId="12" fillId="3" borderId="5" xfId="3" applyNumberFormat="1" applyFont="1" applyFill="1" applyBorder="1" applyAlignment="1">
      <alignment horizontal="center" vertical="center" wrapText="1"/>
    </xf>
    <xf numFmtId="49" fontId="12" fillId="3" borderId="1" xfId="3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8" fillId="2" borderId="0" xfId="0" applyFont="1" applyFill="1" applyAlignment="1" applyProtection="1">
      <alignment horizontal="right"/>
      <protection locked="0"/>
    </xf>
    <xf numFmtId="0" fontId="18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</cellXfs>
  <cellStyles count="8">
    <cellStyle name="Excel Built-in Normal" xfId="1"/>
    <cellStyle name="Обычный" xfId="0" builtinId="0"/>
    <cellStyle name="Обычный 2" xfId="2"/>
    <cellStyle name="Обычный 25" xfId="6"/>
    <cellStyle name="Обычный 3" xfId="4"/>
    <cellStyle name="Обычный 3 2" xfId="7"/>
    <cellStyle name="Обычный_Копия Проект Задания 2008 с учетом предложений ТФОМС и МЗиСРСО(!!!!!!)" xf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2"/>
  <sheetViews>
    <sheetView topLeftCell="A4" workbookViewId="0">
      <selection activeCell="B31" sqref="B31:D31"/>
    </sheetView>
  </sheetViews>
  <sheetFormatPr defaultColWidth="9.140625" defaultRowHeight="15" x14ac:dyDescent="0.25"/>
  <cols>
    <col min="1" max="1" width="4.85546875" style="12" customWidth="1"/>
    <col min="2" max="2" width="7.140625" style="12" customWidth="1"/>
    <col min="3" max="3" width="15.85546875" style="12" customWidth="1"/>
    <col min="4" max="4" width="50.85546875" style="12" customWidth="1"/>
    <col min="5" max="5" width="13" style="12" customWidth="1"/>
    <col min="6" max="6" width="14.42578125" style="32" customWidth="1"/>
    <col min="7" max="16384" width="9.140625" style="12"/>
  </cols>
  <sheetData>
    <row r="1" spans="1:6" x14ac:dyDescent="0.25">
      <c r="D1" s="292"/>
      <c r="E1" s="292"/>
      <c r="F1" s="292"/>
    </row>
    <row r="2" spans="1:6" x14ac:dyDescent="0.25">
      <c r="E2" s="256" t="s">
        <v>65</v>
      </c>
      <c r="F2" s="256"/>
    </row>
    <row r="3" spans="1:6" ht="20.25" customHeight="1" x14ac:dyDescent="0.25">
      <c r="A3" s="13"/>
      <c r="B3" s="13"/>
      <c r="C3" s="13"/>
      <c r="D3" s="257" t="s">
        <v>692</v>
      </c>
      <c r="E3" s="257"/>
      <c r="F3" s="257"/>
    </row>
    <row r="4" spans="1:6" ht="41.25" customHeight="1" x14ac:dyDescent="0.25">
      <c r="A4" s="258" t="s">
        <v>103</v>
      </c>
      <c r="B4" s="258"/>
      <c r="C4" s="258"/>
      <c r="D4" s="258"/>
      <c r="E4" s="258"/>
      <c r="F4" s="258"/>
    </row>
    <row r="5" spans="1:6" ht="60.75" customHeight="1" x14ac:dyDescent="0.25">
      <c r="A5" s="259" t="s">
        <v>271</v>
      </c>
      <c r="B5" s="260"/>
      <c r="C5" s="260"/>
      <c r="D5" s="259"/>
      <c r="E5" s="259"/>
      <c r="F5" s="259"/>
    </row>
    <row r="6" spans="1:6" ht="54" customHeight="1" x14ac:dyDescent="0.25">
      <c r="A6" s="14" t="s">
        <v>51</v>
      </c>
      <c r="B6" s="234" t="s">
        <v>50</v>
      </c>
      <c r="C6" s="235"/>
      <c r="D6" s="236"/>
      <c r="E6" s="18" t="s">
        <v>134</v>
      </c>
      <c r="F6" s="15" t="s">
        <v>176</v>
      </c>
    </row>
    <row r="7" spans="1:6" x14ac:dyDescent="0.25">
      <c r="A7" s="11" t="s">
        <v>49</v>
      </c>
      <c r="B7" s="234" t="s">
        <v>677</v>
      </c>
      <c r="C7" s="235"/>
      <c r="D7" s="236"/>
      <c r="E7" s="205">
        <v>1734</v>
      </c>
      <c r="F7" s="11">
        <f>ROUND(E7*1.1,2)</f>
        <v>1907.4</v>
      </c>
    </row>
    <row r="8" spans="1:6" x14ac:dyDescent="0.25">
      <c r="A8" s="11" t="s">
        <v>49</v>
      </c>
      <c r="B8" s="234">
        <v>25</v>
      </c>
      <c r="C8" s="235"/>
      <c r="D8" s="236"/>
      <c r="E8" s="205">
        <v>2086</v>
      </c>
      <c r="F8" s="11">
        <f>ROUND(E8*1.1,2)</f>
        <v>2294.6</v>
      </c>
    </row>
    <row r="9" spans="1:6" x14ac:dyDescent="0.25">
      <c r="A9" s="11" t="s">
        <v>49</v>
      </c>
      <c r="B9" s="261" t="s">
        <v>678</v>
      </c>
      <c r="C9" s="262"/>
      <c r="D9" s="263"/>
      <c r="E9" s="205">
        <v>1964</v>
      </c>
      <c r="F9" s="11">
        <f t="shared" ref="F9:F18" si="0">ROUND(E9*1.1,2)</f>
        <v>2160.4</v>
      </c>
    </row>
    <row r="10" spans="1:6" x14ac:dyDescent="0.25">
      <c r="A10" s="11" t="s">
        <v>49</v>
      </c>
      <c r="B10" s="309">
        <v>35</v>
      </c>
      <c r="C10" s="310"/>
      <c r="D10" s="311"/>
      <c r="E10" s="205">
        <v>2316</v>
      </c>
      <c r="F10" s="11">
        <f t="shared" ref="F10" si="1">ROUND(E10*1.1,2)</f>
        <v>2547.6</v>
      </c>
    </row>
    <row r="11" spans="1:6" x14ac:dyDescent="0.25">
      <c r="A11" s="11" t="s">
        <v>49</v>
      </c>
      <c r="B11" s="234" t="s">
        <v>680</v>
      </c>
      <c r="C11" s="235"/>
      <c r="D11" s="236"/>
      <c r="E11" s="205">
        <v>2064</v>
      </c>
      <c r="F11" s="11">
        <f t="shared" si="0"/>
        <v>2270.4</v>
      </c>
    </row>
    <row r="12" spans="1:6" x14ac:dyDescent="0.25">
      <c r="A12" s="11" t="s">
        <v>49</v>
      </c>
      <c r="B12" s="234" t="s">
        <v>679</v>
      </c>
      <c r="C12" s="235"/>
      <c r="D12" s="236"/>
      <c r="E12" s="205">
        <v>2416</v>
      </c>
      <c r="F12" s="11">
        <f t="shared" ref="F12" si="2">ROUND(E12*1.1,2)</f>
        <v>2657.6</v>
      </c>
    </row>
    <row r="13" spans="1:6" x14ac:dyDescent="0.25">
      <c r="A13" s="11" t="s">
        <v>49</v>
      </c>
      <c r="B13" s="234" t="s">
        <v>130</v>
      </c>
      <c r="C13" s="235"/>
      <c r="D13" s="236"/>
      <c r="E13" s="205">
        <v>1964</v>
      </c>
      <c r="F13" s="11">
        <f t="shared" si="0"/>
        <v>2160.4</v>
      </c>
    </row>
    <row r="14" spans="1:6" x14ac:dyDescent="0.25">
      <c r="A14" s="11" t="s">
        <v>49</v>
      </c>
      <c r="B14" s="234" t="s">
        <v>682</v>
      </c>
      <c r="C14" s="235"/>
      <c r="D14" s="236"/>
      <c r="E14" s="205">
        <v>2214</v>
      </c>
      <c r="F14" s="11">
        <f t="shared" si="0"/>
        <v>2435.4</v>
      </c>
    </row>
    <row r="15" spans="1:6" x14ac:dyDescent="0.25">
      <c r="A15" s="11"/>
      <c r="B15" s="234" t="s">
        <v>681</v>
      </c>
      <c r="C15" s="235"/>
      <c r="D15" s="236"/>
      <c r="E15" s="205">
        <v>2566</v>
      </c>
      <c r="F15" s="11">
        <f t="shared" ref="F15" si="3">ROUND(E15*1.1,2)</f>
        <v>2822.6</v>
      </c>
    </row>
    <row r="16" spans="1:6" x14ac:dyDescent="0.25">
      <c r="A16" s="11" t="s">
        <v>49</v>
      </c>
      <c r="B16" s="234">
        <v>36.380000000000003</v>
      </c>
      <c r="C16" s="235"/>
      <c r="D16" s="236"/>
      <c r="E16" s="205">
        <v>2194</v>
      </c>
      <c r="F16" s="11">
        <f t="shared" si="0"/>
        <v>2413.4</v>
      </c>
    </row>
    <row r="17" spans="1:6" x14ac:dyDescent="0.25">
      <c r="A17" s="11" t="s">
        <v>49</v>
      </c>
      <c r="B17" s="234" t="s">
        <v>131</v>
      </c>
      <c r="C17" s="235"/>
      <c r="D17" s="236"/>
      <c r="E17" s="205">
        <v>2294</v>
      </c>
      <c r="F17" s="11">
        <f t="shared" si="0"/>
        <v>2523.4</v>
      </c>
    </row>
    <row r="18" spans="1:6" x14ac:dyDescent="0.25">
      <c r="A18" s="11" t="s">
        <v>49</v>
      </c>
      <c r="B18" s="234" t="s">
        <v>132</v>
      </c>
      <c r="C18" s="235"/>
      <c r="D18" s="236"/>
      <c r="E18" s="205">
        <v>2444</v>
      </c>
      <c r="F18" s="11">
        <f t="shared" si="0"/>
        <v>2688.4</v>
      </c>
    </row>
    <row r="19" spans="1:6" x14ac:dyDescent="0.25">
      <c r="A19" s="11" t="s">
        <v>49</v>
      </c>
      <c r="B19" s="252" t="s">
        <v>48</v>
      </c>
      <c r="C19" s="253"/>
      <c r="D19" s="254"/>
      <c r="E19" s="124">
        <v>2184.56</v>
      </c>
      <c r="F19" s="16">
        <f>ROUND(E19*1.1,2)</f>
        <v>2403.02</v>
      </c>
    </row>
    <row r="20" spans="1:6" ht="15" customHeight="1" x14ac:dyDescent="0.25">
      <c r="A20" s="17"/>
      <c r="B20" s="17"/>
      <c r="C20" s="17"/>
      <c r="D20" s="17"/>
      <c r="E20" s="125"/>
    </row>
    <row r="21" spans="1:6" x14ac:dyDescent="0.25">
      <c r="A21" s="11" t="s">
        <v>52</v>
      </c>
      <c r="B21" s="234" t="s">
        <v>683</v>
      </c>
      <c r="C21" s="235"/>
      <c r="D21" s="236"/>
      <c r="E21" s="19">
        <v>2064</v>
      </c>
      <c r="F21" s="11">
        <f t="shared" ref="F21:F31" si="4">ROUND(E21*1.1,2)</f>
        <v>2270.4</v>
      </c>
    </row>
    <row r="22" spans="1:6" x14ac:dyDescent="0.25">
      <c r="A22" s="11" t="s">
        <v>52</v>
      </c>
      <c r="B22" s="234" t="s">
        <v>679</v>
      </c>
      <c r="C22" s="235"/>
      <c r="D22" s="236"/>
      <c r="E22" s="19">
        <v>2416</v>
      </c>
      <c r="F22" s="11">
        <f t="shared" ref="F22" si="5">ROUND(E22*1.1,2)</f>
        <v>2657.6</v>
      </c>
    </row>
    <row r="23" spans="1:6" x14ac:dyDescent="0.25">
      <c r="A23" s="11" t="s">
        <v>52</v>
      </c>
      <c r="B23" s="234" t="s">
        <v>682</v>
      </c>
      <c r="C23" s="235"/>
      <c r="D23" s="236"/>
      <c r="E23" s="19">
        <v>2214</v>
      </c>
      <c r="F23" s="11">
        <f t="shared" si="4"/>
        <v>2435.4</v>
      </c>
    </row>
    <row r="24" spans="1:6" x14ac:dyDescent="0.25">
      <c r="A24" s="11"/>
      <c r="B24" s="234" t="s">
        <v>681</v>
      </c>
      <c r="C24" s="235"/>
      <c r="D24" s="236"/>
      <c r="E24" s="19">
        <v>2566</v>
      </c>
      <c r="F24" s="11">
        <f t="shared" ref="F24" si="6">ROUND(E24*1.1,2)</f>
        <v>2822.6</v>
      </c>
    </row>
    <row r="25" spans="1:6" x14ac:dyDescent="0.25">
      <c r="A25" s="11" t="s">
        <v>52</v>
      </c>
      <c r="B25" s="234" t="s">
        <v>684</v>
      </c>
      <c r="C25" s="235"/>
      <c r="D25" s="236"/>
      <c r="E25" s="19">
        <v>2084</v>
      </c>
      <c r="F25" s="11">
        <f t="shared" si="4"/>
        <v>2292.4</v>
      </c>
    </row>
    <row r="26" spans="1:6" x14ac:dyDescent="0.25">
      <c r="A26" s="11"/>
      <c r="B26" s="234">
        <v>25</v>
      </c>
      <c r="C26" s="235"/>
      <c r="D26" s="236"/>
      <c r="E26" s="19">
        <v>2436</v>
      </c>
      <c r="F26" s="11">
        <f t="shared" ref="F26" si="7">ROUND(E26*1.1,2)</f>
        <v>2679.6</v>
      </c>
    </row>
    <row r="27" spans="1:6" x14ac:dyDescent="0.25">
      <c r="A27" s="11" t="s">
        <v>52</v>
      </c>
      <c r="B27" s="234" t="s">
        <v>131</v>
      </c>
      <c r="C27" s="235"/>
      <c r="D27" s="236"/>
      <c r="E27" s="19">
        <v>2294</v>
      </c>
      <c r="F27" s="11">
        <f t="shared" si="4"/>
        <v>2523.4</v>
      </c>
    </row>
    <row r="28" spans="1:6" x14ac:dyDescent="0.25">
      <c r="A28" s="11" t="s">
        <v>52</v>
      </c>
      <c r="B28" s="234" t="s">
        <v>132</v>
      </c>
      <c r="C28" s="235"/>
      <c r="D28" s="236"/>
      <c r="E28" s="19">
        <v>2444</v>
      </c>
      <c r="F28" s="11">
        <f t="shared" si="4"/>
        <v>2688.4</v>
      </c>
    </row>
    <row r="29" spans="1:6" x14ac:dyDescent="0.25">
      <c r="A29" s="11"/>
      <c r="B29" s="234">
        <v>35</v>
      </c>
      <c r="C29" s="235"/>
      <c r="D29" s="236"/>
      <c r="E29" s="19">
        <v>2666</v>
      </c>
      <c r="F29" s="11">
        <f t="shared" ref="F29" si="8">ROUND(E29*1.1,2)</f>
        <v>2932.6</v>
      </c>
    </row>
    <row r="30" spans="1:6" x14ac:dyDescent="0.25">
      <c r="A30" s="11" t="s">
        <v>52</v>
      </c>
      <c r="B30" s="234" t="s">
        <v>703</v>
      </c>
      <c r="C30" s="235"/>
      <c r="D30" s="236"/>
      <c r="E30" s="19">
        <v>2314</v>
      </c>
      <c r="F30" s="11">
        <f t="shared" si="4"/>
        <v>2545.4</v>
      </c>
    </row>
    <row r="31" spans="1:6" ht="15" customHeight="1" x14ac:dyDescent="0.25">
      <c r="A31" s="11" t="s">
        <v>52</v>
      </c>
      <c r="B31" s="234" t="s">
        <v>133</v>
      </c>
      <c r="C31" s="235"/>
      <c r="D31" s="236"/>
      <c r="E31" s="19">
        <v>2544</v>
      </c>
      <c r="F31" s="11">
        <f t="shared" si="4"/>
        <v>2798.4</v>
      </c>
    </row>
    <row r="32" spans="1:6" ht="17.25" customHeight="1" x14ac:dyDescent="0.25">
      <c r="A32" s="11" t="s">
        <v>52</v>
      </c>
      <c r="B32" s="252" t="s">
        <v>48</v>
      </c>
      <c r="C32" s="253"/>
      <c r="D32" s="254"/>
      <c r="E32" s="124">
        <v>2278.46</v>
      </c>
      <c r="F32" s="16">
        <f>ROUND(E32*1.1,2)</f>
        <v>2506.31</v>
      </c>
    </row>
    <row r="33" spans="1:6" ht="58.5" customHeight="1" x14ac:dyDescent="0.25">
      <c r="A33" s="272" t="s">
        <v>272</v>
      </c>
      <c r="B33" s="272"/>
      <c r="C33" s="272"/>
      <c r="D33" s="272"/>
      <c r="E33" s="272"/>
      <c r="F33" s="272"/>
    </row>
    <row r="34" spans="1:6" ht="66.75" customHeight="1" x14ac:dyDescent="0.25">
      <c r="A34" s="201" t="s">
        <v>51</v>
      </c>
      <c r="B34" s="208" t="s">
        <v>50</v>
      </c>
      <c r="C34" s="255"/>
      <c r="D34" s="209"/>
      <c r="E34" s="18" t="s">
        <v>134</v>
      </c>
      <c r="F34" s="15" t="s">
        <v>176</v>
      </c>
    </row>
    <row r="35" spans="1:6" ht="15.75" customHeight="1" x14ac:dyDescent="0.25">
      <c r="A35" s="14" t="s">
        <v>49</v>
      </c>
      <c r="B35" s="208" t="s">
        <v>135</v>
      </c>
      <c r="C35" s="255"/>
      <c r="D35" s="209"/>
      <c r="E35" s="206">
        <v>2084</v>
      </c>
      <c r="F35" s="11">
        <f>ROUND(E35*1.1,2)</f>
        <v>2292.4</v>
      </c>
    </row>
    <row r="36" spans="1:6" ht="16.5" customHeight="1" x14ac:dyDescent="0.25">
      <c r="A36" s="14" t="s">
        <v>49</v>
      </c>
      <c r="B36" s="208" t="s">
        <v>686</v>
      </c>
      <c r="C36" s="255"/>
      <c r="D36" s="209"/>
      <c r="E36" s="206">
        <v>2175</v>
      </c>
      <c r="F36" s="11">
        <f t="shared" ref="F36:F57" si="9">ROUND(E36*1.1,2)</f>
        <v>2392.5</v>
      </c>
    </row>
    <row r="37" spans="1:6" ht="16.5" customHeight="1" x14ac:dyDescent="0.25">
      <c r="A37" s="14" t="s">
        <v>49</v>
      </c>
      <c r="B37" s="208">
        <v>85</v>
      </c>
      <c r="C37" s="255"/>
      <c r="D37" s="209"/>
      <c r="E37" s="206">
        <v>2527</v>
      </c>
      <c r="F37" s="11">
        <f t="shared" ref="F37" si="10">ROUND(E37*1.1,2)</f>
        <v>2779.7</v>
      </c>
    </row>
    <row r="38" spans="1:6" ht="15" customHeight="1" x14ac:dyDescent="0.25">
      <c r="A38" s="14" t="s">
        <v>49</v>
      </c>
      <c r="B38" s="234" t="s">
        <v>136</v>
      </c>
      <c r="C38" s="235"/>
      <c r="D38" s="236"/>
      <c r="E38" s="206">
        <v>2325</v>
      </c>
      <c r="F38" s="11">
        <f t="shared" si="9"/>
        <v>2557.5</v>
      </c>
    </row>
    <row r="39" spans="1:6" x14ac:dyDescent="0.25">
      <c r="A39" s="14" t="s">
        <v>49</v>
      </c>
      <c r="B39" s="234" t="s">
        <v>704</v>
      </c>
      <c r="C39" s="235"/>
      <c r="D39" s="236"/>
      <c r="E39" s="206">
        <v>2314</v>
      </c>
      <c r="F39" s="11">
        <f t="shared" si="9"/>
        <v>2545.4</v>
      </c>
    </row>
    <row r="40" spans="1:6" x14ac:dyDescent="0.25">
      <c r="A40" s="14" t="s">
        <v>49</v>
      </c>
      <c r="B40" s="234" t="s">
        <v>685</v>
      </c>
      <c r="C40" s="235"/>
      <c r="D40" s="236"/>
      <c r="E40" s="206">
        <v>2525</v>
      </c>
      <c r="F40" s="11">
        <f t="shared" si="9"/>
        <v>2777.5</v>
      </c>
    </row>
    <row r="41" spans="1:6" x14ac:dyDescent="0.25">
      <c r="A41" s="14" t="s">
        <v>49</v>
      </c>
      <c r="B41" s="234">
        <v>95</v>
      </c>
      <c r="C41" s="235"/>
      <c r="D41" s="236"/>
      <c r="E41" s="206">
        <v>2877</v>
      </c>
      <c r="F41" s="11">
        <f t="shared" ref="F41" si="11">ROUND(E41*1.1,2)</f>
        <v>3164.7</v>
      </c>
    </row>
    <row r="42" spans="1:6" x14ac:dyDescent="0.25">
      <c r="A42" s="14" t="s">
        <v>49</v>
      </c>
      <c r="B42" s="234">
        <v>36</v>
      </c>
      <c r="C42" s="235"/>
      <c r="D42" s="236"/>
      <c r="E42" s="206">
        <v>2544</v>
      </c>
      <c r="F42" s="11">
        <f t="shared" si="9"/>
        <v>2798.4</v>
      </c>
    </row>
    <row r="43" spans="1:6" ht="17.25" customHeight="1" x14ac:dyDescent="0.25">
      <c r="A43" s="14" t="s">
        <v>49</v>
      </c>
      <c r="B43" s="234" t="s">
        <v>137</v>
      </c>
      <c r="C43" s="235"/>
      <c r="D43" s="236"/>
      <c r="E43" s="206">
        <v>2405</v>
      </c>
      <c r="F43" s="11">
        <f t="shared" si="9"/>
        <v>2645.5</v>
      </c>
    </row>
    <row r="44" spans="1:6" ht="18.75" customHeight="1" x14ac:dyDescent="0.25">
      <c r="A44" s="14" t="s">
        <v>49</v>
      </c>
      <c r="B44" s="234" t="s">
        <v>138</v>
      </c>
      <c r="C44" s="235"/>
      <c r="D44" s="236"/>
      <c r="E44" s="206">
        <v>2675</v>
      </c>
      <c r="F44" s="11">
        <f t="shared" si="9"/>
        <v>2942.5</v>
      </c>
    </row>
    <row r="45" spans="1:6" ht="18" customHeight="1" x14ac:dyDescent="0.25">
      <c r="A45" s="14" t="s">
        <v>49</v>
      </c>
      <c r="B45" s="234">
        <v>55</v>
      </c>
      <c r="C45" s="235"/>
      <c r="D45" s="236"/>
      <c r="E45" s="206">
        <v>3031</v>
      </c>
      <c r="F45" s="11">
        <f t="shared" si="9"/>
        <v>3334.1</v>
      </c>
    </row>
    <row r="46" spans="1:6" x14ac:dyDescent="0.25">
      <c r="A46" s="14" t="s">
        <v>49</v>
      </c>
      <c r="B46" s="234" t="s">
        <v>139</v>
      </c>
      <c r="C46" s="235"/>
      <c r="D46" s="236"/>
      <c r="E46" s="206">
        <v>2755</v>
      </c>
      <c r="F46" s="11">
        <f t="shared" si="9"/>
        <v>3030.5</v>
      </c>
    </row>
    <row r="47" spans="1:6" x14ac:dyDescent="0.25">
      <c r="A47" s="14" t="s">
        <v>49</v>
      </c>
      <c r="B47" s="234">
        <v>45</v>
      </c>
      <c r="C47" s="235"/>
      <c r="D47" s="236"/>
      <c r="E47" s="206">
        <v>4256</v>
      </c>
      <c r="F47" s="11">
        <f t="shared" si="9"/>
        <v>4681.6000000000004</v>
      </c>
    </row>
    <row r="48" spans="1:6" x14ac:dyDescent="0.25">
      <c r="A48" s="14" t="s">
        <v>49</v>
      </c>
      <c r="B48" s="234" t="s">
        <v>687</v>
      </c>
      <c r="C48" s="235"/>
      <c r="D48" s="236"/>
      <c r="E48" s="206">
        <v>2578</v>
      </c>
      <c r="F48" s="11">
        <f t="shared" si="9"/>
        <v>2835.8</v>
      </c>
    </row>
    <row r="49" spans="1:6" x14ac:dyDescent="0.25">
      <c r="A49" s="14" t="s">
        <v>49</v>
      </c>
      <c r="B49" s="234">
        <v>75</v>
      </c>
      <c r="C49" s="235"/>
      <c r="D49" s="236"/>
      <c r="E49" s="206">
        <v>2930</v>
      </c>
      <c r="F49" s="11">
        <f t="shared" ref="F49" si="12">ROUND(E49*1.1,2)</f>
        <v>3223</v>
      </c>
    </row>
    <row r="50" spans="1:6" x14ac:dyDescent="0.25">
      <c r="A50" s="14" t="s">
        <v>49</v>
      </c>
      <c r="B50" s="234">
        <v>71</v>
      </c>
      <c r="C50" s="235"/>
      <c r="D50" s="236"/>
      <c r="E50" s="206">
        <v>2928</v>
      </c>
      <c r="F50" s="11">
        <f t="shared" si="9"/>
        <v>3220.8</v>
      </c>
    </row>
    <row r="51" spans="1:6" x14ac:dyDescent="0.25">
      <c r="A51" s="14" t="s">
        <v>49</v>
      </c>
      <c r="B51" s="234">
        <v>65</v>
      </c>
      <c r="C51" s="235"/>
      <c r="D51" s="236"/>
      <c r="E51" s="206">
        <v>3280</v>
      </c>
      <c r="F51" s="11">
        <f t="shared" ref="F51" si="13">ROUND(E51*1.1,2)</f>
        <v>3608</v>
      </c>
    </row>
    <row r="52" spans="1:6" x14ac:dyDescent="0.25">
      <c r="A52" s="14" t="s">
        <v>49</v>
      </c>
      <c r="B52" s="234" t="s">
        <v>140</v>
      </c>
      <c r="C52" s="235"/>
      <c r="D52" s="236"/>
      <c r="E52" s="206">
        <v>2808</v>
      </c>
      <c r="F52" s="11">
        <f t="shared" si="9"/>
        <v>3088.8</v>
      </c>
    </row>
    <row r="53" spans="1:6" x14ac:dyDescent="0.25">
      <c r="A53" s="14" t="s">
        <v>49</v>
      </c>
      <c r="B53" s="234" t="s">
        <v>141</v>
      </c>
      <c r="C53" s="235"/>
      <c r="D53" s="236"/>
      <c r="E53" s="206">
        <v>2958</v>
      </c>
      <c r="F53" s="19">
        <f t="shared" si="9"/>
        <v>3253.8</v>
      </c>
    </row>
    <row r="54" spans="1:6" x14ac:dyDescent="0.25">
      <c r="A54" s="11" t="s">
        <v>49</v>
      </c>
      <c r="B54" s="234" t="s">
        <v>142</v>
      </c>
      <c r="C54" s="235"/>
      <c r="D54" s="236"/>
      <c r="E54" s="206">
        <v>3158</v>
      </c>
      <c r="F54" s="11">
        <f t="shared" si="9"/>
        <v>3473.8</v>
      </c>
    </row>
    <row r="55" spans="1:6" x14ac:dyDescent="0.25">
      <c r="A55" s="11" t="s">
        <v>49</v>
      </c>
      <c r="B55" s="234" t="s">
        <v>143</v>
      </c>
      <c r="C55" s="235"/>
      <c r="D55" s="236"/>
      <c r="E55" s="206">
        <v>3308</v>
      </c>
      <c r="F55" s="11">
        <f t="shared" si="9"/>
        <v>3638.8</v>
      </c>
    </row>
    <row r="56" spans="1:6" x14ac:dyDescent="0.25">
      <c r="A56" s="11" t="s">
        <v>49</v>
      </c>
      <c r="B56" s="234" t="s">
        <v>144</v>
      </c>
      <c r="C56" s="235"/>
      <c r="D56" s="236"/>
      <c r="E56" s="206">
        <v>3312</v>
      </c>
      <c r="F56" s="11">
        <f t="shared" si="9"/>
        <v>3643.2</v>
      </c>
    </row>
    <row r="57" spans="1:6" x14ac:dyDescent="0.25">
      <c r="A57" s="11" t="s">
        <v>49</v>
      </c>
      <c r="B57" s="234">
        <v>60</v>
      </c>
      <c r="C57" s="235"/>
      <c r="D57" s="236"/>
      <c r="E57" s="206">
        <v>3662</v>
      </c>
      <c r="F57" s="11">
        <f t="shared" si="9"/>
        <v>4028.2</v>
      </c>
    </row>
    <row r="58" spans="1:6" x14ac:dyDescent="0.25">
      <c r="A58" s="11" t="s">
        <v>49</v>
      </c>
      <c r="B58" s="252" t="s">
        <v>48</v>
      </c>
      <c r="C58" s="253"/>
      <c r="D58" s="254"/>
      <c r="E58" s="29">
        <v>2656.34</v>
      </c>
      <c r="F58" s="126">
        <f>ROUND(E58*1.1,2)</f>
        <v>2921.97</v>
      </c>
    </row>
    <row r="59" spans="1:6" ht="5.25" customHeight="1" x14ac:dyDescent="0.25">
      <c r="A59" s="11"/>
      <c r="B59" s="198"/>
      <c r="C59" s="199"/>
      <c r="D59" s="200"/>
      <c r="E59" s="127"/>
      <c r="F59" s="126"/>
    </row>
    <row r="60" spans="1:6" x14ac:dyDescent="0.25">
      <c r="A60" s="11" t="s">
        <v>127</v>
      </c>
      <c r="B60" s="249" t="s">
        <v>688</v>
      </c>
      <c r="C60" s="250"/>
      <c r="D60" s="251"/>
      <c r="E60" s="206">
        <v>2675</v>
      </c>
      <c r="F60" s="11">
        <f t="shared" ref="F60:F80" si="14">ROUND(E60*1.1,2)</f>
        <v>2942.5</v>
      </c>
    </row>
    <row r="61" spans="1:6" x14ac:dyDescent="0.25">
      <c r="A61" s="11" t="s">
        <v>127</v>
      </c>
      <c r="B61" s="249">
        <v>55</v>
      </c>
      <c r="C61" s="250"/>
      <c r="D61" s="251"/>
      <c r="E61" s="206">
        <v>3027</v>
      </c>
      <c r="F61" s="11">
        <f t="shared" ref="F61" si="15">ROUND(E61*1.1,2)</f>
        <v>3329.7</v>
      </c>
    </row>
    <row r="62" spans="1:6" x14ac:dyDescent="0.25">
      <c r="A62" s="11" t="s">
        <v>127</v>
      </c>
      <c r="B62" s="234" t="s">
        <v>686</v>
      </c>
      <c r="C62" s="235"/>
      <c r="D62" s="236"/>
      <c r="E62" s="206">
        <v>2525</v>
      </c>
      <c r="F62" s="11">
        <f t="shared" si="14"/>
        <v>2777.5</v>
      </c>
    </row>
    <row r="63" spans="1:6" x14ac:dyDescent="0.25">
      <c r="A63" s="11" t="s">
        <v>127</v>
      </c>
      <c r="B63" s="234">
        <v>85</v>
      </c>
      <c r="C63" s="235"/>
      <c r="D63" s="236"/>
      <c r="E63" s="206">
        <v>2877</v>
      </c>
      <c r="F63" s="11">
        <f t="shared" ref="F63" si="16">ROUND(E63*1.1,2)</f>
        <v>3164.7</v>
      </c>
    </row>
    <row r="64" spans="1:6" x14ac:dyDescent="0.25">
      <c r="A64" s="11" t="s">
        <v>127</v>
      </c>
      <c r="B64" s="249" t="s">
        <v>135</v>
      </c>
      <c r="C64" s="250"/>
      <c r="D64" s="251"/>
      <c r="E64" s="206">
        <v>2740</v>
      </c>
      <c r="F64" s="11">
        <f t="shared" si="14"/>
        <v>3014</v>
      </c>
    </row>
    <row r="65" spans="1:6" x14ac:dyDescent="0.25">
      <c r="A65" s="11" t="s">
        <v>127</v>
      </c>
      <c r="B65" s="234" t="s">
        <v>685</v>
      </c>
      <c r="C65" s="235"/>
      <c r="D65" s="236"/>
      <c r="E65" s="206">
        <v>2875</v>
      </c>
      <c r="F65" s="11">
        <f t="shared" si="14"/>
        <v>3162.5</v>
      </c>
    </row>
    <row r="66" spans="1:6" x14ac:dyDescent="0.25">
      <c r="A66" s="11" t="s">
        <v>127</v>
      </c>
      <c r="B66" s="234">
        <v>95</v>
      </c>
      <c r="C66" s="235"/>
      <c r="D66" s="236"/>
      <c r="E66" s="206">
        <v>3227</v>
      </c>
      <c r="F66" s="11">
        <f t="shared" ref="F66" si="17">ROUND(E66*1.1,2)</f>
        <v>3549.7</v>
      </c>
    </row>
    <row r="67" spans="1:6" ht="18" customHeight="1" x14ac:dyDescent="0.25">
      <c r="A67" s="11" t="s">
        <v>127</v>
      </c>
      <c r="B67" s="234" t="s">
        <v>137</v>
      </c>
      <c r="C67" s="235"/>
      <c r="D67" s="236"/>
      <c r="E67" s="206">
        <v>2755</v>
      </c>
      <c r="F67" s="11">
        <f t="shared" si="14"/>
        <v>3030.5</v>
      </c>
    </row>
    <row r="68" spans="1:6" x14ac:dyDescent="0.25">
      <c r="A68" s="11" t="s">
        <v>127</v>
      </c>
      <c r="B68" s="249" t="s">
        <v>702</v>
      </c>
      <c r="C68" s="250"/>
      <c r="D68" s="251"/>
      <c r="E68" s="206">
        <v>2970</v>
      </c>
      <c r="F68" s="11">
        <f t="shared" si="14"/>
        <v>3267</v>
      </c>
    </row>
    <row r="69" spans="1:6" x14ac:dyDescent="0.25">
      <c r="A69" s="11" t="s">
        <v>127</v>
      </c>
      <c r="B69" s="249" t="s">
        <v>139</v>
      </c>
      <c r="C69" s="250"/>
      <c r="D69" s="251"/>
      <c r="E69" s="206">
        <v>3105</v>
      </c>
      <c r="F69" s="11">
        <f t="shared" si="14"/>
        <v>3415.5</v>
      </c>
    </row>
    <row r="70" spans="1:6" x14ac:dyDescent="0.25">
      <c r="A70" s="11" t="s">
        <v>127</v>
      </c>
      <c r="B70" s="249">
        <v>36</v>
      </c>
      <c r="C70" s="250"/>
      <c r="D70" s="251"/>
      <c r="E70" s="206">
        <v>3200</v>
      </c>
      <c r="F70" s="11">
        <f t="shared" si="14"/>
        <v>3520</v>
      </c>
    </row>
    <row r="71" spans="1:6" x14ac:dyDescent="0.25">
      <c r="A71" s="11" t="s">
        <v>127</v>
      </c>
      <c r="B71" s="249" t="s">
        <v>138</v>
      </c>
      <c r="C71" s="250"/>
      <c r="D71" s="251"/>
      <c r="E71" s="206">
        <v>3331</v>
      </c>
      <c r="F71" s="11">
        <f t="shared" si="14"/>
        <v>3664.1</v>
      </c>
    </row>
    <row r="72" spans="1:6" x14ac:dyDescent="0.25">
      <c r="A72" s="11" t="s">
        <v>127</v>
      </c>
      <c r="B72" s="249" t="s">
        <v>687</v>
      </c>
      <c r="C72" s="250"/>
      <c r="D72" s="251"/>
      <c r="E72" s="206">
        <v>2928</v>
      </c>
      <c r="F72" s="11">
        <f t="shared" si="14"/>
        <v>3220.8</v>
      </c>
    </row>
    <row r="73" spans="1:6" x14ac:dyDescent="0.25">
      <c r="A73" s="11" t="s">
        <v>127</v>
      </c>
      <c r="B73" s="249">
        <v>75</v>
      </c>
      <c r="C73" s="250"/>
      <c r="D73" s="251"/>
      <c r="E73" s="206">
        <v>3280</v>
      </c>
      <c r="F73" s="11">
        <f t="shared" ref="F73" si="18">ROUND(E73*1.1,2)</f>
        <v>3608</v>
      </c>
    </row>
    <row r="74" spans="1:6" x14ac:dyDescent="0.25">
      <c r="A74" s="11" t="s">
        <v>127</v>
      </c>
      <c r="B74" s="249">
        <v>71</v>
      </c>
      <c r="C74" s="250"/>
      <c r="D74" s="251"/>
      <c r="E74" s="206">
        <v>3278</v>
      </c>
      <c r="F74" s="11">
        <f t="shared" si="14"/>
        <v>3605.8</v>
      </c>
    </row>
    <row r="75" spans="1:6" x14ac:dyDescent="0.25">
      <c r="A75" s="11" t="s">
        <v>127</v>
      </c>
      <c r="B75" s="249">
        <v>65</v>
      </c>
      <c r="C75" s="250"/>
      <c r="D75" s="251"/>
      <c r="E75" s="206">
        <v>3630</v>
      </c>
      <c r="F75" s="11">
        <f t="shared" ref="F75" si="19">ROUND(E75*1.1,2)</f>
        <v>3993</v>
      </c>
    </row>
    <row r="76" spans="1:6" x14ac:dyDescent="0.25">
      <c r="A76" s="11" t="s">
        <v>127</v>
      </c>
      <c r="B76" s="249">
        <v>45</v>
      </c>
      <c r="C76" s="250"/>
      <c r="D76" s="251"/>
      <c r="E76" s="206">
        <v>4558</v>
      </c>
      <c r="F76" s="11">
        <f t="shared" si="14"/>
        <v>5013.8</v>
      </c>
    </row>
    <row r="77" spans="1:6" x14ac:dyDescent="0.25">
      <c r="A77" s="11" t="s">
        <v>127</v>
      </c>
      <c r="B77" s="249" t="s">
        <v>140</v>
      </c>
      <c r="C77" s="250"/>
      <c r="D77" s="251"/>
      <c r="E77" s="206">
        <v>3996</v>
      </c>
      <c r="F77" s="11">
        <f t="shared" si="14"/>
        <v>4395.6000000000004</v>
      </c>
    </row>
    <row r="78" spans="1:6" x14ac:dyDescent="0.25">
      <c r="A78" s="11" t="s">
        <v>127</v>
      </c>
      <c r="B78" s="249" t="s">
        <v>145</v>
      </c>
      <c r="C78" s="250"/>
      <c r="D78" s="251"/>
      <c r="E78" s="206">
        <v>4146</v>
      </c>
      <c r="F78" s="11">
        <f t="shared" si="14"/>
        <v>4560.6000000000004</v>
      </c>
    </row>
    <row r="79" spans="1:6" x14ac:dyDescent="0.25">
      <c r="A79" s="11" t="s">
        <v>127</v>
      </c>
      <c r="B79" s="249" t="s">
        <v>146</v>
      </c>
      <c r="C79" s="250"/>
      <c r="D79" s="251"/>
      <c r="E79" s="206">
        <v>4802</v>
      </c>
      <c r="F79" s="11">
        <f t="shared" si="14"/>
        <v>5282.2</v>
      </c>
    </row>
    <row r="80" spans="1:6" x14ac:dyDescent="0.25">
      <c r="A80" s="11" t="s">
        <v>127</v>
      </c>
      <c r="B80" s="249" t="s">
        <v>142</v>
      </c>
      <c r="C80" s="250"/>
      <c r="D80" s="251"/>
      <c r="E80" s="206">
        <v>4346</v>
      </c>
      <c r="F80" s="11">
        <f t="shared" si="14"/>
        <v>4780.6000000000004</v>
      </c>
    </row>
    <row r="81" spans="1:6" x14ac:dyDescent="0.25">
      <c r="A81" s="11" t="s">
        <v>127</v>
      </c>
      <c r="B81" s="247" t="s">
        <v>48</v>
      </c>
      <c r="C81" s="248"/>
      <c r="D81" s="269"/>
      <c r="E81" s="124">
        <v>3274.13</v>
      </c>
      <c r="F81" s="16">
        <f>ROUND(E81*1.1,2)</f>
        <v>3601.54</v>
      </c>
    </row>
    <row r="82" spans="1:6" ht="16.5" customHeight="1" x14ac:dyDescent="0.25">
      <c r="A82" s="270" t="s">
        <v>58</v>
      </c>
      <c r="B82" s="270"/>
      <c r="C82" s="270"/>
      <c r="D82" s="270"/>
      <c r="E82" s="270"/>
      <c r="F82" s="270"/>
    </row>
    <row r="83" spans="1:6" ht="92.25" customHeight="1" x14ac:dyDescent="0.25">
      <c r="A83" s="271" t="s">
        <v>528</v>
      </c>
      <c r="B83" s="271"/>
      <c r="C83" s="271"/>
      <c r="D83" s="271"/>
      <c r="E83" s="271"/>
      <c r="F83" s="271"/>
    </row>
    <row r="84" spans="1:6" ht="15.75" x14ac:dyDescent="0.25">
      <c r="A84" s="187" t="s">
        <v>59</v>
      </c>
      <c r="B84" s="234" t="s">
        <v>60</v>
      </c>
      <c r="C84" s="235"/>
      <c r="D84" s="236"/>
      <c r="E84" s="196">
        <v>6183.88</v>
      </c>
      <c r="F84" s="196">
        <f>ROUND(E84*1.1,2)</f>
        <v>6802.27</v>
      </c>
    </row>
    <row r="85" spans="1:6" ht="33" customHeight="1" x14ac:dyDescent="0.25">
      <c r="A85" s="272" t="s">
        <v>104</v>
      </c>
      <c r="B85" s="272"/>
      <c r="C85" s="272"/>
      <c r="D85" s="272"/>
      <c r="E85" s="272"/>
      <c r="F85" s="273"/>
    </row>
    <row r="86" spans="1:6" x14ac:dyDescent="0.25">
      <c r="A86" s="11" t="s">
        <v>59</v>
      </c>
      <c r="B86" s="234" t="s">
        <v>105</v>
      </c>
      <c r="C86" s="235"/>
      <c r="D86" s="236"/>
      <c r="E86" s="197">
        <v>756.53</v>
      </c>
      <c r="F86" s="11">
        <f>ROUND(E86*1.1,2)</f>
        <v>832.18</v>
      </c>
    </row>
    <row r="87" spans="1:6" x14ac:dyDescent="0.25">
      <c r="A87" s="11" t="s">
        <v>59</v>
      </c>
      <c r="B87" s="234" t="s">
        <v>106</v>
      </c>
      <c r="C87" s="235"/>
      <c r="D87" s="236"/>
      <c r="E87" s="197">
        <v>8774.49</v>
      </c>
      <c r="F87" s="11">
        <f t="shared" ref="F87:F101" si="20">ROUND(E87*1.1,2)</f>
        <v>9651.94</v>
      </c>
    </row>
    <row r="88" spans="1:6" x14ac:dyDescent="0.25">
      <c r="A88" s="11" t="s">
        <v>59</v>
      </c>
      <c r="B88" s="234" t="s">
        <v>107</v>
      </c>
      <c r="C88" s="235"/>
      <c r="D88" s="236"/>
      <c r="E88" s="197">
        <v>1433.38</v>
      </c>
      <c r="F88" s="11">
        <f t="shared" si="20"/>
        <v>1576.72</v>
      </c>
    </row>
    <row r="89" spans="1:6" x14ac:dyDescent="0.25">
      <c r="A89" s="11" t="s">
        <v>59</v>
      </c>
      <c r="B89" s="234" t="s">
        <v>108</v>
      </c>
      <c r="C89" s="235"/>
      <c r="D89" s="236"/>
      <c r="E89" s="197">
        <v>1220.19</v>
      </c>
      <c r="F89" s="11">
        <f t="shared" si="20"/>
        <v>1342.21</v>
      </c>
    </row>
    <row r="90" spans="1:6" x14ac:dyDescent="0.25">
      <c r="A90" s="11" t="s">
        <v>59</v>
      </c>
      <c r="B90" s="234" t="s">
        <v>109</v>
      </c>
      <c r="C90" s="235"/>
      <c r="D90" s="236"/>
      <c r="E90" s="197">
        <v>610.11</v>
      </c>
      <c r="F90" s="11">
        <f t="shared" si="20"/>
        <v>671.12</v>
      </c>
    </row>
    <row r="91" spans="1:6" x14ac:dyDescent="0.25">
      <c r="A91" s="11" t="s">
        <v>59</v>
      </c>
      <c r="B91" s="234" t="s">
        <v>110</v>
      </c>
      <c r="C91" s="235"/>
      <c r="D91" s="236"/>
      <c r="E91" s="197">
        <v>4022.16</v>
      </c>
      <c r="F91" s="11">
        <f t="shared" si="20"/>
        <v>4424.38</v>
      </c>
    </row>
    <row r="92" spans="1:6" x14ac:dyDescent="0.25">
      <c r="A92" s="11" t="s">
        <v>59</v>
      </c>
      <c r="B92" s="234" t="s">
        <v>111</v>
      </c>
      <c r="C92" s="235"/>
      <c r="D92" s="236"/>
      <c r="E92" s="197">
        <v>1434.96</v>
      </c>
      <c r="F92" s="11">
        <f t="shared" si="20"/>
        <v>1578.46</v>
      </c>
    </row>
    <row r="93" spans="1:6" x14ac:dyDescent="0.25">
      <c r="A93" s="11" t="s">
        <v>59</v>
      </c>
      <c r="B93" s="234" t="s">
        <v>112</v>
      </c>
      <c r="C93" s="235"/>
      <c r="D93" s="236"/>
      <c r="E93" s="197">
        <v>4698.6499999999996</v>
      </c>
      <c r="F93" s="11">
        <f t="shared" si="20"/>
        <v>5168.5200000000004</v>
      </c>
    </row>
    <row r="94" spans="1:6" x14ac:dyDescent="0.25">
      <c r="A94" s="11" t="s">
        <v>59</v>
      </c>
      <c r="B94" s="234" t="s">
        <v>113</v>
      </c>
      <c r="C94" s="235"/>
      <c r="D94" s="236"/>
      <c r="E94" s="197">
        <v>824.86</v>
      </c>
      <c r="F94" s="11">
        <f t="shared" si="20"/>
        <v>907.35</v>
      </c>
    </row>
    <row r="95" spans="1:6" x14ac:dyDescent="0.25">
      <c r="A95" s="11" t="s">
        <v>59</v>
      </c>
      <c r="B95" s="234" t="s">
        <v>114</v>
      </c>
      <c r="C95" s="235"/>
      <c r="D95" s="236"/>
      <c r="E95" s="197">
        <v>10146.77</v>
      </c>
      <c r="F95" s="11">
        <f t="shared" si="20"/>
        <v>11161.45</v>
      </c>
    </row>
    <row r="96" spans="1:6" x14ac:dyDescent="0.25">
      <c r="A96" s="11" t="s">
        <v>59</v>
      </c>
      <c r="B96" s="234" t="s">
        <v>115</v>
      </c>
      <c r="C96" s="235"/>
      <c r="D96" s="236"/>
      <c r="E96" s="197">
        <v>3478.43</v>
      </c>
      <c r="F96" s="11">
        <f t="shared" si="20"/>
        <v>3826.27</v>
      </c>
    </row>
    <row r="97" spans="1:6" x14ac:dyDescent="0.25">
      <c r="A97" s="11" t="s">
        <v>59</v>
      </c>
      <c r="B97" s="234" t="s">
        <v>116</v>
      </c>
      <c r="C97" s="235"/>
      <c r="D97" s="236"/>
      <c r="E97" s="197">
        <v>4088.53</v>
      </c>
      <c r="F97" s="11">
        <f t="shared" si="20"/>
        <v>4497.38</v>
      </c>
    </row>
    <row r="98" spans="1:6" x14ac:dyDescent="0.25">
      <c r="A98" s="11" t="s">
        <v>59</v>
      </c>
      <c r="B98" s="234" t="s">
        <v>117</v>
      </c>
      <c r="C98" s="235"/>
      <c r="D98" s="236"/>
      <c r="E98" s="197">
        <v>2045.05</v>
      </c>
      <c r="F98" s="11">
        <f t="shared" si="20"/>
        <v>2249.56</v>
      </c>
    </row>
    <row r="99" spans="1:6" x14ac:dyDescent="0.25">
      <c r="A99" s="11" t="s">
        <v>59</v>
      </c>
      <c r="B99" s="234" t="s">
        <v>118</v>
      </c>
      <c r="C99" s="235"/>
      <c r="D99" s="236"/>
      <c r="E99" s="197">
        <v>8207.15</v>
      </c>
      <c r="F99" s="11">
        <f t="shared" si="20"/>
        <v>9027.8700000000008</v>
      </c>
    </row>
    <row r="100" spans="1:6" x14ac:dyDescent="0.25">
      <c r="A100" s="11" t="s">
        <v>59</v>
      </c>
      <c r="B100" s="234" t="s">
        <v>119</v>
      </c>
      <c r="C100" s="235"/>
      <c r="D100" s="236"/>
      <c r="E100" s="197">
        <v>6528.93</v>
      </c>
      <c r="F100" s="11">
        <f t="shared" si="20"/>
        <v>7181.82</v>
      </c>
    </row>
    <row r="101" spans="1:6" x14ac:dyDescent="0.25">
      <c r="A101" s="11" t="s">
        <v>59</v>
      </c>
      <c r="B101" s="234" t="s">
        <v>120</v>
      </c>
      <c r="C101" s="235"/>
      <c r="D101" s="236"/>
      <c r="E101" s="197">
        <v>6677.31</v>
      </c>
      <c r="F101" s="11">
        <f t="shared" si="20"/>
        <v>7345.04</v>
      </c>
    </row>
    <row r="102" spans="1:6" ht="33" customHeight="1" x14ac:dyDescent="0.25">
      <c r="A102" s="272" t="s">
        <v>147</v>
      </c>
      <c r="B102" s="272"/>
      <c r="C102" s="272"/>
      <c r="D102" s="272"/>
      <c r="E102" s="272"/>
      <c r="F102" s="273"/>
    </row>
    <row r="103" spans="1:6" ht="67.5" customHeight="1" x14ac:dyDescent="0.25">
      <c r="A103" s="202" t="s">
        <v>86</v>
      </c>
      <c r="B103" s="264" t="s">
        <v>87</v>
      </c>
      <c r="C103" s="265"/>
      <c r="D103" s="266"/>
      <c r="E103" s="18" t="s">
        <v>148</v>
      </c>
      <c r="F103" s="43" t="s">
        <v>176</v>
      </c>
    </row>
    <row r="104" spans="1:6" ht="21.75" customHeight="1" x14ac:dyDescent="0.25">
      <c r="A104" s="202" t="s">
        <v>88</v>
      </c>
      <c r="B104" s="208" t="s">
        <v>149</v>
      </c>
      <c r="C104" s="255"/>
      <c r="D104" s="209"/>
      <c r="E104" s="20">
        <v>320</v>
      </c>
      <c r="F104" s="19">
        <f>ROUND(E104*1.1,2)</f>
        <v>352</v>
      </c>
    </row>
    <row r="105" spans="1:6" ht="42" customHeight="1" x14ac:dyDescent="0.25">
      <c r="A105" s="202" t="s">
        <v>89</v>
      </c>
      <c r="B105" s="208" t="s">
        <v>150</v>
      </c>
      <c r="C105" s="255"/>
      <c r="D105" s="209"/>
      <c r="E105" s="20">
        <v>300</v>
      </c>
      <c r="F105" s="19">
        <f t="shared" ref="F105:F114" si="21">ROUND(E105*1.1,2)</f>
        <v>330</v>
      </c>
    </row>
    <row r="106" spans="1:6" ht="27" customHeight="1" x14ac:dyDescent="0.25">
      <c r="A106" s="202" t="s">
        <v>90</v>
      </c>
      <c r="B106" s="237" t="s">
        <v>151</v>
      </c>
      <c r="C106" s="243"/>
      <c r="D106" s="238"/>
      <c r="E106" s="20">
        <v>170</v>
      </c>
      <c r="F106" s="19">
        <f t="shared" si="21"/>
        <v>187</v>
      </c>
    </row>
    <row r="107" spans="1:6" ht="33" customHeight="1" x14ac:dyDescent="0.25">
      <c r="A107" s="202" t="s">
        <v>91</v>
      </c>
      <c r="B107" s="237" t="s">
        <v>152</v>
      </c>
      <c r="C107" s="243"/>
      <c r="D107" s="238"/>
      <c r="E107" s="20">
        <v>19</v>
      </c>
      <c r="F107" s="19">
        <f t="shared" si="21"/>
        <v>20.9</v>
      </c>
    </row>
    <row r="108" spans="1:6" ht="30" customHeight="1" x14ac:dyDescent="0.25">
      <c r="A108" s="202" t="s">
        <v>92</v>
      </c>
      <c r="B108" s="237" t="s">
        <v>153</v>
      </c>
      <c r="C108" s="243"/>
      <c r="D108" s="238"/>
      <c r="E108" s="20">
        <v>25</v>
      </c>
      <c r="F108" s="19">
        <f t="shared" si="21"/>
        <v>27.5</v>
      </c>
    </row>
    <row r="109" spans="1:6" ht="48" customHeight="1" x14ac:dyDescent="0.25">
      <c r="A109" s="202" t="s">
        <v>93</v>
      </c>
      <c r="B109" s="237" t="s">
        <v>154</v>
      </c>
      <c r="C109" s="243"/>
      <c r="D109" s="238"/>
      <c r="E109" s="20">
        <v>150</v>
      </c>
      <c r="F109" s="19">
        <f t="shared" si="21"/>
        <v>165</v>
      </c>
    </row>
    <row r="110" spans="1:6" ht="28.5" customHeight="1" x14ac:dyDescent="0.25">
      <c r="A110" s="202" t="s">
        <v>94</v>
      </c>
      <c r="B110" s="237" t="s">
        <v>155</v>
      </c>
      <c r="C110" s="243"/>
      <c r="D110" s="238"/>
      <c r="E110" s="20">
        <v>230</v>
      </c>
      <c r="F110" s="19">
        <f t="shared" si="21"/>
        <v>253</v>
      </c>
    </row>
    <row r="111" spans="1:6" ht="27.75" customHeight="1" x14ac:dyDescent="0.25">
      <c r="A111" s="202" t="s">
        <v>95</v>
      </c>
      <c r="B111" s="237" t="s">
        <v>156</v>
      </c>
      <c r="C111" s="243"/>
      <c r="D111" s="238"/>
      <c r="E111" s="20">
        <v>230</v>
      </c>
      <c r="F111" s="19">
        <f t="shared" si="21"/>
        <v>253</v>
      </c>
    </row>
    <row r="112" spans="1:6" ht="47.25" customHeight="1" x14ac:dyDescent="0.25">
      <c r="A112" s="202" t="s">
        <v>96</v>
      </c>
      <c r="B112" s="237" t="s">
        <v>157</v>
      </c>
      <c r="C112" s="243"/>
      <c r="D112" s="238"/>
      <c r="E112" s="20">
        <v>250</v>
      </c>
      <c r="F112" s="19">
        <f t="shared" si="21"/>
        <v>275</v>
      </c>
    </row>
    <row r="113" spans="1:6" ht="46.5" customHeight="1" x14ac:dyDescent="0.25">
      <c r="A113" s="202" t="s">
        <v>97</v>
      </c>
      <c r="B113" s="237" t="s">
        <v>254</v>
      </c>
      <c r="C113" s="243"/>
      <c r="D113" s="238"/>
      <c r="E113" s="20">
        <v>350</v>
      </c>
      <c r="F113" s="19">
        <f t="shared" si="21"/>
        <v>385</v>
      </c>
    </row>
    <row r="114" spans="1:6" ht="43.5" customHeight="1" x14ac:dyDescent="0.25">
      <c r="A114" s="202" t="s">
        <v>98</v>
      </c>
      <c r="B114" s="237" t="s">
        <v>158</v>
      </c>
      <c r="C114" s="243"/>
      <c r="D114" s="238"/>
      <c r="E114" s="20">
        <v>750</v>
      </c>
      <c r="F114" s="19">
        <f t="shared" si="21"/>
        <v>825</v>
      </c>
    </row>
    <row r="115" spans="1:6" ht="15" customHeight="1" x14ac:dyDescent="0.25">
      <c r="A115" s="264" t="s">
        <v>159</v>
      </c>
      <c r="B115" s="265"/>
      <c r="C115" s="265"/>
      <c r="D115" s="265"/>
      <c r="E115" s="265"/>
      <c r="F115" s="266"/>
    </row>
    <row r="116" spans="1:6" ht="30" customHeight="1" x14ac:dyDescent="0.25">
      <c r="A116" s="202" t="s">
        <v>99</v>
      </c>
      <c r="B116" s="208" t="s">
        <v>170</v>
      </c>
      <c r="C116" s="255"/>
      <c r="D116" s="209"/>
      <c r="E116" s="20">
        <v>306</v>
      </c>
      <c r="F116" s="19">
        <f>ROUND(E116*1.1,2)</f>
        <v>336.6</v>
      </c>
    </row>
    <row r="117" spans="1:6" ht="49.5" customHeight="1" x14ac:dyDescent="0.25">
      <c r="A117" s="202" t="s">
        <v>100</v>
      </c>
      <c r="B117" s="208" t="s">
        <v>591</v>
      </c>
      <c r="C117" s="255"/>
      <c r="D117" s="209"/>
      <c r="E117" s="20">
        <v>838</v>
      </c>
      <c r="F117" s="19">
        <f t="shared" ref="F117:F124" si="22">ROUND(E117*1.1,2)</f>
        <v>921.8</v>
      </c>
    </row>
    <row r="118" spans="1:6" ht="33" customHeight="1" x14ac:dyDescent="0.25">
      <c r="A118" s="202" t="s">
        <v>101</v>
      </c>
      <c r="B118" s="208" t="s">
        <v>160</v>
      </c>
      <c r="C118" s="255"/>
      <c r="D118" s="209"/>
      <c r="E118" s="20">
        <v>354</v>
      </c>
      <c r="F118" s="19">
        <f t="shared" si="22"/>
        <v>389.4</v>
      </c>
    </row>
    <row r="119" spans="1:6" ht="45.75" customHeight="1" x14ac:dyDescent="0.25">
      <c r="A119" s="9" t="s">
        <v>161</v>
      </c>
      <c r="B119" s="237" t="s">
        <v>162</v>
      </c>
      <c r="C119" s="243"/>
      <c r="D119" s="238"/>
      <c r="E119" s="30">
        <v>403</v>
      </c>
      <c r="F119" s="19">
        <f t="shared" si="22"/>
        <v>443.3</v>
      </c>
    </row>
    <row r="120" spans="1:6" ht="15" customHeight="1" x14ac:dyDescent="0.25">
      <c r="A120" s="9" t="s">
        <v>163</v>
      </c>
      <c r="B120" s="237" t="s">
        <v>581</v>
      </c>
      <c r="C120" s="243"/>
      <c r="D120" s="238"/>
      <c r="E120" s="30">
        <v>875</v>
      </c>
      <c r="F120" s="19">
        <f t="shared" si="22"/>
        <v>962.5</v>
      </c>
    </row>
    <row r="121" spans="1:6" ht="30.75" customHeight="1" x14ac:dyDescent="0.25">
      <c r="A121" s="9" t="s">
        <v>164</v>
      </c>
      <c r="B121" s="237" t="s">
        <v>165</v>
      </c>
      <c r="C121" s="243"/>
      <c r="D121" s="238"/>
      <c r="E121" s="30">
        <v>350</v>
      </c>
      <c r="F121" s="19">
        <f t="shared" si="22"/>
        <v>385</v>
      </c>
    </row>
    <row r="122" spans="1:6" ht="15" customHeight="1" x14ac:dyDescent="0.25">
      <c r="A122" s="9" t="s">
        <v>166</v>
      </c>
      <c r="B122" s="237" t="s">
        <v>167</v>
      </c>
      <c r="C122" s="243"/>
      <c r="D122" s="238"/>
      <c r="E122" s="9">
        <v>111</v>
      </c>
      <c r="F122" s="19">
        <f t="shared" si="22"/>
        <v>122.1</v>
      </c>
    </row>
    <row r="123" spans="1:6" ht="62.25" customHeight="1" x14ac:dyDescent="0.25">
      <c r="A123" s="9" t="s">
        <v>168</v>
      </c>
      <c r="B123" s="237" t="s">
        <v>676</v>
      </c>
      <c r="C123" s="243"/>
      <c r="D123" s="238"/>
      <c r="E123" s="30">
        <v>352</v>
      </c>
      <c r="F123" s="19">
        <f t="shared" si="22"/>
        <v>387.2</v>
      </c>
    </row>
    <row r="124" spans="1:6" ht="63.75" customHeight="1" x14ac:dyDescent="0.25">
      <c r="A124" s="9" t="s">
        <v>701</v>
      </c>
      <c r="B124" s="278" t="s">
        <v>169</v>
      </c>
      <c r="C124" s="278"/>
      <c r="D124" s="278"/>
      <c r="E124" s="30">
        <v>750</v>
      </c>
      <c r="F124" s="19">
        <f t="shared" si="22"/>
        <v>825</v>
      </c>
    </row>
    <row r="125" spans="1:6" ht="26.25" customHeight="1" x14ac:dyDescent="0.25">
      <c r="A125" s="246" t="s">
        <v>258</v>
      </c>
      <c r="B125" s="246"/>
      <c r="C125" s="246"/>
      <c r="D125" s="246"/>
      <c r="E125" s="246"/>
      <c r="F125" s="246"/>
    </row>
    <row r="126" spans="1:6" ht="54" customHeight="1" x14ac:dyDescent="0.25">
      <c r="A126" s="211" t="s">
        <v>579</v>
      </c>
      <c r="B126" s="211"/>
      <c r="C126" s="211"/>
      <c r="D126" s="211"/>
      <c r="E126" s="211"/>
      <c r="F126" s="211"/>
    </row>
    <row r="127" spans="1:6" x14ac:dyDescent="0.25">
      <c r="A127" s="247" t="s">
        <v>266</v>
      </c>
      <c r="B127" s="248"/>
      <c r="C127" s="248"/>
      <c r="D127" s="248"/>
      <c r="E127" s="248"/>
      <c r="F127" s="108"/>
    </row>
    <row r="128" spans="1:6" s="32" customFormat="1" ht="33.75" customHeight="1" x14ac:dyDescent="0.25">
      <c r="A128" s="208" t="s">
        <v>269</v>
      </c>
      <c r="B128" s="209"/>
      <c r="C128" s="11" t="s">
        <v>270</v>
      </c>
      <c r="D128" s="212" t="s">
        <v>87</v>
      </c>
      <c r="E128" s="213"/>
      <c r="F128" s="18" t="s">
        <v>148</v>
      </c>
    </row>
    <row r="129" spans="1:6" ht="15" customHeight="1" x14ac:dyDescent="0.25">
      <c r="A129" s="279" t="s">
        <v>259</v>
      </c>
      <c r="B129" s="279"/>
      <c r="C129" s="202"/>
      <c r="D129" s="274" t="s">
        <v>260</v>
      </c>
      <c r="E129" s="274"/>
      <c r="F129" s="29">
        <f>F131+F132+F133+F134</f>
        <v>679</v>
      </c>
    </row>
    <row r="130" spans="1:6" x14ac:dyDescent="0.25">
      <c r="A130" s="279"/>
      <c r="B130" s="279"/>
      <c r="C130" s="202"/>
      <c r="D130" s="275" t="s">
        <v>261</v>
      </c>
      <c r="E130" s="275"/>
      <c r="F130" s="11"/>
    </row>
    <row r="131" spans="1:6" ht="20.25" customHeight="1" x14ac:dyDescent="0.25">
      <c r="A131" s="279"/>
      <c r="B131" s="279"/>
      <c r="C131" s="202" t="s">
        <v>288</v>
      </c>
      <c r="D131" s="214" t="s">
        <v>289</v>
      </c>
      <c r="E131" s="215"/>
      <c r="F131" s="109">
        <v>26</v>
      </c>
    </row>
    <row r="132" spans="1:6" ht="15" customHeight="1" x14ac:dyDescent="0.25">
      <c r="A132" s="279"/>
      <c r="B132" s="279"/>
      <c r="C132" s="202" t="s">
        <v>290</v>
      </c>
      <c r="D132" s="237" t="s">
        <v>291</v>
      </c>
      <c r="E132" s="238"/>
      <c r="F132" s="109">
        <v>130</v>
      </c>
    </row>
    <row r="133" spans="1:6" x14ac:dyDescent="0.25">
      <c r="A133" s="279"/>
      <c r="B133" s="279"/>
      <c r="C133" s="202" t="s">
        <v>292</v>
      </c>
      <c r="D133" s="214" t="s">
        <v>293</v>
      </c>
      <c r="E133" s="215"/>
      <c r="F133" s="109">
        <v>220</v>
      </c>
    </row>
    <row r="134" spans="1:6" x14ac:dyDescent="0.25">
      <c r="A134" s="279"/>
      <c r="B134" s="279"/>
      <c r="C134" s="202"/>
      <c r="D134" s="267" t="s">
        <v>280</v>
      </c>
      <c r="E134" s="268"/>
      <c r="F134" s="40">
        <f>F135+F136+F137+F138+F139+F140+F141</f>
        <v>303</v>
      </c>
    </row>
    <row r="135" spans="1:6" x14ac:dyDescent="0.25">
      <c r="A135" s="279"/>
      <c r="B135" s="279"/>
      <c r="C135" s="202" t="s">
        <v>294</v>
      </c>
      <c r="D135" s="241" t="s">
        <v>273</v>
      </c>
      <c r="E135" s="242"/>
      <c r="F135" s="110">
        <v>19</v>
      </c>
    </row>
    <row r="136" spans="1:6" ht="27" customHeight="1" x14ac:dyDescent="0.25">
      <c r="A136" s="279"/>
      <c r="B136" s="279"/>
      <c r="C136" s="202" t="s">
        <v>295</v>
      </c>
      <c r="D136" s="241" t="s">
        <v>274</v>
      </c>
      <c r="E136" s="242"/>
      <c r="F136" s="110">
        <v>24</v>
      </c>
    </row>
    <row r="137" spans="1:6" ht="26.25" customHeight="1" x14ac:dyDescent="0.25">
      <c r="A137" s="279"/>
      <c r="B137" s="279"/>
      <c r="C137" s="202" t="s">
        <v>296</v>
      </c>
      <c r="D137" s="241" t="s">
        <v>275</v>
      </c>
      <c r="E137" s="242"/>
      <c r="F137" s="110">
        <v>169</v>
      </c>
    </row>
    <row r="138" spans="1:6" ht="30.75" customHeight="1" x14ac:dyDescent="0.25">
      <c r="A138" s="279"/>
      <c r="B138" s="279"/>
      <c r="C138" s="202" t="s">
        <v>297</v>
      </c>
      <c r="D138" s="241" t="s">
        <v>263</v>
      </c>
      <c r="E138" s="242"/>
      <c r="F138" s="110">
        <v>24</v>
      </c>
    </row>
    <row r="139" spans="1:6" ht="15" customHeight="1" x14ac:dyDescent="0.25">
      <c r="A139" s="279"/>
      <c r="B139" s="279"/>
      <c r="C139" s="202" t="s">
        <v>298</v>
      </c>
      <c r="D139" s="241" t="s">
        <v>262</v>
      </c>
      <c r="E139" s="242"/>
      <c r="F139" s="110">
        <v>24</v>
      </c>
    </row>
    <row r="140" spans="1:6" ht="16.5" customHeight="1" x14ac:dyDescent="0.25">
      <c r="A140" s="279"/>
      <c r="B140" s="279"/>
      <c r="C140" s="202" t="s">
        <v>299</v>
      </c>
      <c r="D140" s="241" t="s">
        <v>264</v>
      </c>
      <c r="E140" s="242"/>
      <c r="F140" s="110">
        <v>24</v>
      </c>
    </row>
    <row r="141" spans="1:6" x14ac:dyDescent="0.25">
      <c r="A141" s="279"/>
      <c r="B141" s="279"/>
      <c r="C141" s="202" t="s">
        <v>300</v>
      </c>
      <c r="D141" s="241" t="s">
        <v>276</v>
      </c>
      <c r="E141" s="242"/>
      <c r="F141" s="110">
        <v>19</v>
      </c>
    </row>
    <row r="142" spans="1:6" ht="34.5" customHeight="1" x14ac:dyDescent="0.25">
      <c r="A142" s="277" t="s">
        <v>265</v>
      </c>
      <c r="B142" s="277"/>
      <c r="C142" s="202" t="s">
        <v>665</v>
      </c>
      <c r="D142" s="244" t="s">
        <v>277</v>
      </c>
      <c r="E142" s="245"/>
      <c r="F142" s="29">
        <v>63</v>
      </c>
    </row>
    <row r="143" spans="1:6" ht="27" customHeight="1" x14ac:dyDescent="0.25">
      <c r="A143" s="277"/>
      <c r="B143" s="277"/>
      <c r="C143" s="202" t="s">
        <v>666</v>
      </c>
      <c r="D143" s="37" t="s">
        <v>267</v>
      </c>
      <c r="E143" s="38"/>
      <c r="F143" s="29">
        <v>592</v>
      </c>
    </row>
    <row r="144" spans="1:6" x14ac:dyDescent="0.25">
      <c r="A144" s="247" t="s">
        <v>268</v>
      </c>
      <c r="B144" s="248"/>
      <c r="C144" s="248"/>
      <c r="D144" s="248"/>
      <c r="E144" s="248"/>
      <c r="F144" s="200"/>
    </row>
    <row r="145" spans="1:6" ht="22.5" customHeight="1" x14ac:dyDescent="0.25">
      <c r="A145" s="277" t="s">
        <v>265</v>
      </c>
      <c r="B145" s="277"/>
      <c r="C145" s="202" t="s">
        <v>301</v>
      </c>
      <c r="D145" s="285" t="s">
        <v>278</v>
      </c>
      <c r="E145" s="285"/>
      <c r="F145" s="29">
        <v>760</v>
      </c>
    </row>
    <row r="146" spans="1:6" ht="18.75" customHeight="1" x14ac:dyDescent="0.25">
      <c r="A146" s="277"/>
      <c r="B146" s="277"/>
      <c r="C146" s="202" t="s">
        <v>302</v>
      </c>
      <c r="D146" s="285" t="s">
        <v>303</v>
      </c>
      <c r="E146" s="285"/>
      <c r="F146" s="29">
        <v>2018</v>
      </c>
    </row>
    <row r="147" spans="1:6" ht="24.75" customHeight="1" x14ac:dyDescent="0.25">
      <c r="A147" s="277"/>
      <c r="B147" s="277"/>
      <c r="C147" s="202" t="s">
        <v>304</v>
      </c>
      <c r="D147" s="285" t="s">
        <v>279</v>
      </c>
      <c r="E147" s="285"/>
      <c r="F147" s="29">
        <v>760</v>
      </c>
    </row>
    <row r="149" spans="1:6" ht="29.25" customHeight="1" x14ac:dyDescent="0.25">
      <c r="A149" s="210" t="s">
        <v>592</v>
      </c>
      <c r="B149" s="210"/>
      <c r="C149" s="210"/>
      <c r="D149" s="210"/>
      <c r="E149" s="210"/>
      <c r="F149" s="210"/>
    </row>
    <row r="150" spans="1:6" ht="51" customHeight="1" x14ac:dyDescent="0.25">
      <c r="A150" s="211" t="s">
        <v>593</v>
      </c>
      <c r="B150" s="211"/>
      <c r="C150" s="211"/>
      <c r="D150" s="211"/>
      <c r="E150" s="211"/>
      <c r="F150" s="211"/>
    </row>
    <row r="151" spans="1:6" ht="15.75" x14ac:dyDescent="0.25">
      <c r="A151" s="216" t="s">
        <v>594</v>
      </c>
      <c r="B151" s="217"/>
      <c r="C151" s="217"/>
      <c r="D151" s="217"/>
      <c r="E151" s="217"/>
      <c r="F151" s="218"/>
    </row>
    <row r="152" spans="1:6" ht="33.75" customHeight="1" x14ac:dyDescent="0.25">
      <c r="A152" s="208" t="s">
        <v>269</v>
      </c>
      <c r="B152" s="209"/>
      <c r="C152" s="11" t="s">
        <v>270</v>
      </c>
      <c r="D152" s="212" t="s">
        <v>87</v>
      </c>
      <c r="E152" s="213"/>
      <c r="F152" s="18" t="s">
        <v>148</v>
      </c>
    </row>
    <row r="153" spans="1:6" ht="16.5" customHeight="1" x14ac:dyDescent="0.25">
      <c r="A153" s="224" t="s">
        <v>595</v>
      </c>
      <c r="B153" s="225"/>
      <c r="C153" s="225"/>
      <c r="D153" s="225"/>
      <c r="E153" s="225"/>
      <c r="F153" s="226"/>
    </row>
    <row r="154" spans="1:6" ht="29.25" customHeight="1" x14ac:dyDescent="0.25">
      <c r="A154" s="219" t="s">
        <v>259</v>
      </c>
      <c r="B154" s="280"/>
      <c r="C154" s="9" t="s">
        <v>664</v>
      </c>
      <c r="D154" s="237" t="s">
        <v>596</v>
      </c>
      <c r="E154" s="238"/>
      <c r="F154" s="29">
        <v>500</v>
      </c>
    </row>
    <row r="155" spans="1:6" ht="18.75" customHeight="1" x14ac:dyDescent="0.25">
      <c r="A155" s="281"/>
      <c r="B155" s="282"/>
      <c r="C155" s="145" t="s">
        <v>597</v>
      </c>
      <c r="D155" s="214" t="s">
        <v>598</v>
      </c>
      <c r="E155" s="215"/>
      <c r="F155" s="29">
        <v>178</v>
      </c>
    </row>
    <row r="156" spans="1:6" ht="90" customHeight="1" x14ac:dyDescent="0.25">
      <c r="A156" s="281"/>
      <c r="B156" s="282"/>
      <c r="C156" s="145"/>
      <c r="D156" s="230" t="s">
        <v>644</v>
      </c>
      <c r="E156" s="231"/>
      <c r="F156" s="29">
        <v>760</v>
      </c>
    </row>
    <row r="157" spans="1:6" ht="21" customHeight="1" x14ac:dyDescent="0.25">
      <c r="A157" s="281"/>
      <c r="B157" s="282"/>
      <c r="C157" s="147" t="s">
        <v>667</v>
      </c>
      <c r="D157" s="221" t="s">
        <v>642</v>
      </c>
      <c r="E157" s="221"/>
      <c r="F157" s="110">
        <v>306</v>
      </c>
    </row>
    <row r="158" spans="1:6" ht="30" customHeight="1" x14ac:dyDescent="0.25">
      <c r="A158" s="281"/>
      <c r="B158" s="282"/>
      <c r="C158" s="147" t="s">
        <v>668</v>
      </c>
      <c r="D158" s="221" t="s">
        <v>643</v>
      </c>
      <c r="E158" s="221"/>
      <c r="F158" s="110">
        <v>185</v>
      </c>
    </row>
    <row r="159" spans="1:6" ht="33.75" customHeight="1" x14ac:dyDescent="0.25">
      <c r="A159" s="281"/>
      <c r="B159" s="282"/>
      <c r="C159" s="147" t="s">
        <v>669</v>
      </c>
      <c r="D159" s="221" t="s">
        <v>645</v>
      </c>
      <c r="E159" s="221"/>
      <c r="F159" s="110">
        <v>697</v>
      </c>
    </row>
    <row r="160" spans="1:6" ht="36.75" customHeight="1" x14ac:dyDescent="0.25">
      <c r="A160" s="281"/>
      <c r="B160" s="282"/>
      <c r="C160" s="283" t="s">
        <v>646</v>
      </c>
      <c r="D160" s="284"/>
      <c r="E160" s="284"/>
      <c r="F160" s="130">
        <v>744</v>
      </c>
    </row>
    <row r="161" spans="1:6" ht="46.5" customHeight="1" x14ac:dyDescent="0.25">
      <c r="A161" s="281"/>
      <c r="B161" s="282"/>
      <c r="C161" s="146" t="s">
        <v>599</v>
      </c>
      <c r="D161" s="222" t="s">
        <v>600</v>
      </c>
      <c r="E161" s="223"/>
      <c r="F161" s="112">
        <v>190</v>
      </c>
    </row>
    <row r="162" spans="1:6" ht="45.75" customHeight="1" x14ac:dyDescent="0.25">
      <c r="A162" s="281"/>
      <c r="B162" s="282"/>
      <c r="C162" s="146" t="s">
        <v>601</v>
      </c>
      <c r="D162" s="222" t="s">
        <v>602</v>
      </c>
      <c r="E162" s="223"/>
      <c r="F162" s="112">
        <v>178</v>
      </c>
    </row>
    <row r="163" spans="1:6" ht="43.5" customHeight="1" x14ac:dyDescent="0.25">
      <c r="A163" s="281"/>
      <c r="B163" s="282"/>
      <c r="C163" s="146" t="s">
        <v>603</v>
      </c>
      <c r="D163" s="222" t="s">
        <v>604</v>
      </c>
      <c r="E163" s="223"/>
      <c r="F163" s="112">
        <v>190</v>
      </c>
    </row>
    <row r="164" spans="1:6" ht="43.5" customHeight="1" x14ac:dyDescent="0.25">
      <c r="A164" s="281"/>
      <c r="B164" s="282"/>
      <c r="C164" s="146" t="s">
        <v>605</v>
      </c>
      <c r="D164" s="222" t="s">
        <v>606</v>
      </c>
      <c r="E164" s="223"/>
      <c r="F164" s="112">
        <v>186</v>
      </c>
    </row>
    <row r="165" spans="1:6" ht="95.25" customHeight="1" x14ac:dyDescent="0.25">
      <c r="A165" s="281"/>
      <c r="B165" s="282"/>
      <c r="C165" s="146" t="s">
        <v>611</v>
      </c>
      <c r="D165" s="222" t="s">
        <v>652</v>
      </c>
      <c r="E165" s="223"/>
      <c r="F165" s="112">
        <v>293</v>
      </c>
    </row>
    <row r="166" spans="1:6" x14ac:dyDescent="0.25">
      <c r="A166" s="107"/>
      <c r="B166" s="113"/>
      <c r="C166" s="232" t="s">
        <v>640</v>
      </c>
      <c r="D166" s="232"/>
      <c r="E166" s="232"/>
      <c r="F166" s="114">
        <f>F154+F155+F156+F160</f>
        <v>2182</v>
      </c>
    </row>
    <row r="167" spans="1:6" x14ac:dyDescent="0.25">
      <c r="A167" s="107"/>
      <c r="B167" s="113"/>
      <c r="C167" s="232" t="s">
        <v>641</v>
      </c>
      <c r="D167" s="232"/>
      <c r="E167" s="232"/>
      <c r="F167" s="114">
        <f>F154+F155+F156</f>
        <v>1438</v>
      </c>
    </row>
    <row r="168" spans="1:6" ht="18.75" customHeight="1" x14ac:dyDescent="0.3">
      <c r="A168" s="227" t="s">
        <v>612</v>
      </c>
      <c r="B168" s="228"/>
      <c r="C168" s="228"/>
      <c r="D168" s="228"/>
      <c r="E168" s="228"/>
      <c r="F168" s="229"/>
    </row>
    <row r="169" spans="1:6" ht="47.25" customHeight="1" x14ac:dyDescent="0.25">
      <c r="A169" s="219"/>
      <c r="B169" s="220"/>
      <c r="C169" s="9" t="s">
        <v>663</v>
      </c>
      <c r="D169" s="239" t="s">
        <v>613</v>
      </c>
      <c r="E169" s="240"/>
      <c r="F169" s="111">
        <v>500</v>
      </c>
    </row>
    <row r="170" spans="1:6" ht="47.25" customHeight="1" x14ac:dyDescent="0.25">
      <c r="A170" s="290"/>
      <c r="B170" s="291"/>
      <c r="C170" s="9" t="s">
        <v>674</v>
      </c>
      <c r="D170" s="239" t="s">
        <v>675</v>
      </c>
      <c r="E170" s="240"/>
      <c r="F170" s="111">
        <v>500</v>
      </c>
    </row>
    <row r="171" spans="1:6" x14ac:dyDescent="0.25">
      <c r="A171" s="115"/>
      <c r="B171" s="116"/>
      <c r="C171" s="232" t="s">
        <v>647</v>
      </c>
      <c r="D171" s="232"/>
      <c r="E171" s="232"/>
      <c r="F171" s="118">
        <v>500</v>
      </c>
    </row>
    <row r="172" spans="1:6" ht="31.5" customHeight="1" x14ac:dyDescent="0.25">
      <c r="A172" s="293" t="s">
        <v>614</v>
      </c>
      <c r="B172" s="294"/>
      <c r="C172" s="294"/>
      <c r="D172" s="294"/>
      <c r="E172" s="294"/>
      <c r="F172" s="295"/>
    </row>
    <row r="173" spans="1:6" s="119" customFormat="1" ht="15" customHeight="1" x14ac:dyDescent="0.3">
      <c r="A173" s="296" t="s">
        <v>595</v>
      </c>
      <c r="B173" s="296"/>
      <c r="C173" s="296"/>
      <c r="D173" s="296"/>
      <c r="E173" s="296"/>
      <c r="F173" s="296"/>
    </row>
    <row r="174" spans="1:6" s="119" customFormat="1" ht="33.75" customHeight="1" x14ac:dyDescent="0.3">
      <c r="A174" s="131"/>
      <c r="B174" s="132"/>
      <c r="C174" s="145" t="s">
        <v>615</v>
      </c>
      <c r="D174" s="305" t="s">
        <v>616</v>
      </c>
      <c r="E174" s="306"/>
      <c r="F174" s="39">
        <v>273</v>
      </c>
    </row>
    <row r="175" spans="1:6" s="119" customFormat="1" ht="18.75" customHeight="1" x14ac:dyDescent="0.3">
      <c r="A175" s="131"/>
      <c r="B175" s="132"/>
      <c r="C175" s="145" t="s">
        <v>617</v>
      </c>
      <c r="D175" s="203" t="s">
        <v>618</v>
      </c>
      <c r="E175" s="204"/>
      <c r="F175" s="39">
        <v>273</v>
      </c>
    </row>
    <row r="176" spans="1:6" ht="51" customHeight="1" x14ac:dyDescent="0.25">
      <c r="A176" s="281" t="s">
        <v>265</v>
      </c>
      <c r="B176" s="288"/>
      <c r="C176" s="286" t="s">
        <v>648</v>
      </c>
      <c r="D176" s="301"/>
      <c r="E176" s="301"/>
      <c r="F176" s="287"/>
    </row>
    <row r="177" spans="1:6" ht="44.25" customHeight="1" x14ac:dyDescent="0.25">
      <c r="A177" s="281"/>
      <c r="B177" s="288"/>
      <c r="C177" s="128" t="s">
        <v>599</v>
      </c>
      <c r="D177" s="233" t="s">
        <v>600</v>
      </c>
      <c r="E177" s="233"/>
      <c r="F177" s="133">
        <v>190</v>
      </c>
    </row>
    <row r="178" spans="1:6" ht="45" customHeight="1" x14ac:dyDescent="0.25">
      <c r="A178" s="281"/>
      <c r="B178" s="288"/>
      <c r="C178" s="128" t="s">
        <v>601</v>
      </c>
      <c r="D178" s="233" t="s">
        <v>602</v>
      </c>
      <c r="E178" s="233"/>
      <c r="F178" s="133">
        <v>178</v>
      </c>
    </row>
    <row r="179" spans="1:6" ht="43.5" customHeight="1" x14ac:dyDescent="0.25">
      <c r="A179" s="281"/>
      <c r="B179" s="288"/>
      <c r="C179" s="128" t="s">
        <v>603</v>
      </c>
      <c r="D179" s="233" t="s">
        <v>604</v>
      </c>
      <c r="E179" s="233"/>
      <c r="F179" s="133">
        <v>190</v>
      </c>
    </row>
    <row r="180" spans="1:6" ht="45" customHeight="1" x14ac:dyDescent="0.25">
      <c r="A180" s="281"/>
      <c r="B180" s="288"/>
      <c r="C180" s="128" t="s">
        <v>605</v>
      </c>
      <c r="D180" s="233" t="s">
        <v>606</v>
      </c>
      <c r="E180" s="233"/>
      <c r="F180" s="133">
        <v>186</v>
      </c>
    </row>
    <row r="181" spans="1:6" ht="43.5" customHeight="1" x14ac:dyDescent="0.25">
      <c r="A181" s="281"/>
      <c r="B181" s="288"/>
      <c r="C181" s="128" t="s">
        <v>607</v>
      </c>
      <c r="D181" s="233" t="s">
        <v>608</v>
      </c>
      <c r="E181" s="233"/>
      <c r="F181" s="133">
        <v>404</v>
      </c>
    </row>
    <row r="182" spans="1:6" ht="30.75" customHeight="1" x14ac:dyDescent="0.25">
      <c r="A182" s="281"/>
      <c r="B182" s="288"/>
      <c r="C182" s="128" t="s">
        <v>609</v>
      </c>
      <c r="D182" s="233" t="s">
        <v>610</v>
      </c>
      <c r="E182" s="233"/>
      <c r="F182" s="133">
        <v>172</v>
      </c>
    </row>
    <row r="183" spans="1:6" ht="89.25" customHeight="1" x14ac:dyDescent="0.25">
      <c r="A183" s="281"/>
      <c r="B183" s="288"/>
      <c r="C183" s="128" t="s">
        <v>611</v>
      </c>
      <c r="D183" s="222" t="s">
        <v>652</v>
      </c>
      <c r="E183" s="223"/>
      <c r="F183" s="133">
        <v>293</v>
      </c>
    </row>
    <row r="184" spans="1:6" ht="26.25" customHeight="1" x14ac:dyDescent="0.25">
      <c r="A184" s="281"/>
      <c r="B184" s="288"/>
      <c r="C184" s="297" t="s">
        <v>657</v>
      </c>
      <c r="D184" s="297"/>
      <c r="E184" s="297"/>
      <c r="F184" s="298"/>
    </row>
    <row r="185" spans="1:6" ht="43.5" customHeight="1" x14ac:dyDescent="0.25">
      <c r="A185" s="281"/>
      <c r="B185" s="288"/>
      <c r="C185" s="129" t="s">
        <v>670</v>
      </c>
      <c r="D185" s="299" t="s">
        <v>656</v>
      </c>
      <c r="E185" s="300"/>
      <c r="F185" s="134">
        <v>514</v>
      </c>
    </row>
    <row r="186" spans="1:6" s="35" customFormat="1" ht="18.75" customHeight="1" x14ac:dyDescent="0.25">
      <c r="A186" s="303"/>
      <c r="B186" s="304"/>
      <c r="C186" s="9" t="s">
        <v>662</v>
      </c>
      <c r="D186" s="286" t="s">
        <v>619</v>
      </c>
      <c r="E186" s="287"/>
      <c r="F186" s="120">
        <v>500</v>
      </c>
    </row>
    <row r="187" spans="1:6" ht="18.75" customHeight="1" x14ac:dyDescent="0.3">
      <c r="A187" s="296" t="s">
        <v>612</v>
      </c>
      <c r="B187" s="296"/>
      <c r="C187" s="296"/>
      <c r="D187" s="296"/>
      <c r="E187" s="296"/>
      <c r="F187" s="296"/>
    </row>
    <row r="188" spans="1:6" ht="21.75" customHeight="1" x14ac:dyDescent="0.25">
      <c r="A188" s="280" t="s">
        <v>265</v>
      </c>
      <c r="B188" s="220"/>
      <c r="C188" s="9" t="s">
        <v>620</v>
      </c>
      <c r="D188" s="307" t="s">
        <v>621</v>
      </c>
      <c r="E188" s="308"/>
      <c r="F188" s="121">
        <v>1180</v>
      </c>
    </row>
    <row r="189" spans="1:6" ht="29.25" customHeight="1" x14ac:dyDescent="0.25">
      <c r="A189" s="282"/>
      <c r="B189" s="288"/>
      <c r="C189" s="128" t="s">
        <v>650</v>
      </c>
      <c r="D189" s="230" t="s">
        <v>649</v>
      </c>
      <c r="E189" s="231"/>
      <c r="F189" s="117">
        <v>131</v>
      </c>
    </row>
    <row r="190" spans="1:6" ht="24" customHeight="1" x14ac:dyDescent="0.25">
      <c r="A190" s="282"/>
      <c r="B190" s="288"/>
      <c r="C190" s="144" t="s">
        <v>635</v>
      </c>
      <c r="D190" s="276" t="s">
        <v>636</v>
      </c>
      <c r="E190" s="276"/>
      <c r="F190" s="39">
        <v>205</v>
      </c>
    </row>
    <row r="191" spans="1:6" ht="22.5" customHeight="1" x14ac:dyDescent="0.25">
      <c r="A191" s="282"/>
      <c r="B191" s="288"/>
      <c r="C191" s="148" t="s">
        <v>637</v>
      </c>
      <c r="D191" s="276" t="s">
        <v>638</v>
      </c>
      <c r="E191" s="276"/>
      <c r="F191" s="39">
        <v>205</v>
      </c>
    </row>
    <row r="192" spans="1:6" ht="35.25" customHeight="1" x14ac:dyDescent="0.25">
      <c r="A192" s="282"/>
      <c r="B192" s="288"/>
      <c r="C192" s="283" t="s">
        <v>658</v>
      </c>
      <c r="D192" s="284"/>
      <c r="E192" s="284"/>
      <c r="F192" s="302"/>
    </row>
    <row r="193" spans="1:6" ht="35.25" customHeight="1" x14ac:dyDescent="0.25">
      <c r="A193" s="282"/>
      <c r="B193" s="288"/>
      <c r="C193" s="128" t="s">
        <v>622</v>
      </c>
      <c r="D193" s="233" t="s">
        <v>623</v>
      </c>
      <c r="E193" s="233"/>
      <c r="F193" s="133">
        <v>172</v>
      </c>
    </row>
    <row r="194" spans="1:6" ht="35.25" customHeight="1" x14ac:dyDescent="0.25">
      <c r="A194" s="282"/>
      <c r="B194" s="288"/>
      <c r="C194" s="128" t="s">
        <v>624</v>
      </c>
      <c r="D194" s="233" t="s">
        <v>625</v>
      </c>
      <c r="E194" s="233"/>
      <c r="F194" s="133">
        <v>190</v>
      </c>
    </row>
    <row r="195" spans="1:6" ht="35.25" customHeight="1" x14ac:dyDescent="0.25">
      <c r="A195" s="282"/>
      <c r="B195" s="288"/>
      <c r="C195" s="128" t="s">
        <v>626</v>
      </c>
      <c r="D195" s="233" t="s">
        <v>627</v>
      </c>
      <c r="E195" s="233"/>
      <c r="F195" s="133">
        <v>190</v>
      </c>
    </row>
    <row r="196" spans="1:6" ht="33" customHeight="1" x14ac:dyDescent="0.25">
      <c r="A196" s="282"/>
      <c r="B196" s="288"/>
      <c r="C196" s="128" t="s">
        <v>628</v>
      </c>
      <c r="D196" s="233" t="s">
        <v>629</v>
      </c>
      <c r="E196" s="233"/>
      <c r="F196" s="133">
        <v>185</v>
      </c>
    </row>
    <row r="197" spans="1:6" ht="44.25" customHeight="1" x14ac:dyDescent="0.25">
      <c r="A197" s="282"/>
      <c r="B197" s="288"/>
      <c r="C197" s="128" t="s">
        <v>630</v>
      </c>
      <c r="D197" s="233" t="s">
        <v>631</v>
      </c>
      <c r="E197" s="233"/>
      <c r="F197" s="133">
        <v>178</v>
      </c>
    </row>
    <row r="198" spans="1:6" ht="35.25" customHeight="1" x14ac:dyDescent="0.25">
      <c r="A198" s="282"/>
      <c r="B198" s="288"/>
      <c r="C198" s="128" t="s">
        <v>632</v>
      </c>
      <c r="D198" s="233" t="s">
        <v>633</v>
      </c>
      <c r="E198" s="233"/>
      <c r="F198" s="133">
        <v>186</v>
      </c>
    </row>
    <row r="199" spans="1:6" ht="35.25" customHeight="1" x14ac:dyDescent="0.25">
      <c r="A199" s="282"/>
      <c r="B199" s="288"/>
      <c r="C199" s="128" t="s">
        <v>653</v>
      </c>
      <c r="D199" s="233" t="s">
        <v>654</v>
      </c>
      <c r="E199" s="233"/>
      <c r="F199" s="133">
        <v>178</v>
      </c>
    </row>
    <row r="200" spans="1:6" ht="93" customHeight="1" x14ac:dyDescent="0.25">
      <c r="A200" s="282"/>
      <c r="B200" s="288"/>
      <c r="C200" s="128" t="s">
        <v>634</v>
      </c>
      <c r="D200" s="233" t="s">
        <v>655</v>
      </c>
      <c r="E200" s="233"/>
      <c r="F200" s="133">
        <v>293</v>
      </c>
    </row>
    <row r="201" spans="1:6" ht="44.25" customHeight="1" x14ac:dyDescent="0.25">
      <c r="A201" s="282"/>
      <c r="B201" s="288"/>
      <c r="C201" s="9" t="s">
        <v>661</v>
      </c>
      <c r="D201" s="208" t="s">
        <v>639</v>
      </c>
      <c r="E201" s="209"/>
      <c r="F201" s="39">
        <v>500</v>
      </c>
    </row>
    <row r="202" spans="1:6" ht="51" customHeight="1" x14ac:dyDescent="0.25">
      <c r="A202" s="282"/>
      <c r="B202" s="288"/>
      <c r="C202" s="9" t="s">
        <v>672</v>
      </c>
      <c r="D202" s="208" t="s">
        <v>673</v>
      </c>
      <c r="E202" s="289"/>
      <c r="F202" s="29">
        <v>500</v>
      </c>
    </row>
  </sheetData>
  <mergeCells count="207">
    <mergeCell ref="B12:D12"/>
    <mergeCell ref="B15:D15"/>
    <mergeCell ref="B22:D22"/>
    <mergeCell ref="B24:D24"/>
    <mergeCell ref="B26:D26"/>
    <mergeCell ref="B29:D29"/>
    <mergeCell ref="B41:D41"/>
    <mergeCell ref="B37:D37"/>
    <mergeCell ref="A33:F33"/>
    <mergeCell ref="B39:D39"/>
    <mergeCell ref="B40:D40"/>
    <mergeCell ref="D1:F1"/>
    <mergeCell ref="C171:E171"/>
    <mergeCell ref="D195:E195"/>
    <mergeCell ref="D196:E196"/>
    <mergeCell ref="A172:F172"/>
    <mergeCell ref="D198:E198"/>
    <mergeCell ref="D200:E200"/>
    <mergeCell ref="D199:E199"/>
    <mergeCell ref="D189:E189"/>
    <mergeCell ref="D193:E193"/>
    <mergeCell ref="D194:E194"/>
    <mergeCell ref="A173:F173"/>
    <mergeCell ref="C184:F184"/>
    <mergeCell ref="D185:E185"/>
    <mergeCell ref="C176:F176"/>
    <mergeCell ref="C192:F192"/>
    <mergeCell ref="A176:B186"/>
    <mergeCell ref="D174:E174"/>
    <mergeCell ref="D188:E188"/>
    <mergeCell ref="A187:F187"/>
    <mergeCell ref="D177:E177"/>
    <mergeCell ref="D178:E178"/>
    <mergeCell ref="D179:E179"/>
    <mergeCell ref="B123:D123"/>
    <mergeCell ref="D183:E183"/>
    <mergeCell ref="D190:E190"/>
    <mergeCell ref="D191:E191"/>
    <mergeCell ref="A145:B147"/>
    <mergeCell ref="B124:D124"/>
    <mergeCell ref="A129:B141"/>
    <mergeCell ref="A142:B143"/>
    <mergeCell ref="A154:B165"/>
    <mergeCell ref="C160:E160"/>
    <mergeCell ref="D145:E145"/>
    <mergeCell ref="D146:E146"/>
    <mergeCell ref="D147:E147"/>
    <mergeCell ref="D186:E186"/>
    <mergeCell ref="D182:E182"/>
    <mergeCell ref="A188:B202"/>
    <mergeCell ref="D202:E202"/>
    <mergeCell ref="D170:E170"/>
    <mergeCell ref="A170:B170"/>
    <mergeCell ref="B84:D84"/>
    <mergeCell ref="D140:E140"/>
    <mergeCell ref="D141:E141"/>
    <mergeCell ref="A82:F82"/>
    <mergeCell ref="A83:F83"/>
    <mergeCell ref="A85:F85"/>
    <mergeCell ref="A102:F102"/>
    <mergeCell ref="A115:F115"/>
    <mergeCell ref="B86:D86"/>
    <mergeCell ref="B87:D87"/>
    <mergeCell ref="B88:D88"/>
    <mergeCell ref="B89:D89"/>
    <mergeCell ref="B90:D90"/>
    <mergeCell ref="B118:D118"/>
    <mergeCell ref="B119:D119"/>
    <mergeCell ref="B120:D120"/>
    <mergeCell ref="B121:D121"/>
    <mergeCell ref="B122:D122"/>
    <mergeCell ref="A128:B128"/>
    <mergeCell ref="A127:E127"/>
    <mergeCell ref="D129:E129"/>
    <mergeCell ref="D130:E130"/>
    <mergeCell ref="D128:E128"/>
    <mergeCell ref="D132:E132"/>
    <mergeCell ref="B78:D78"/>
    <mergeCell ref="D137:E137"/>
    <mergeCell ref="B100:D100"/>
    <mergeCell ref="B101:D101"/>
    <mergeCell ref="B112:D112"/>
    <mergeCell ref="B113:D113"/>
    <mergeCell ref="B114:D114"/>
    <mergeCell ref="B116:D116"/>
    <mergeCell ref="B117:D117"/>
    <mergeCell ref="B107:D107"/>
    <mergeCell ref="B108:D108"/>
    <mergeCell ref="B109:D109"/>
    <mergeCell ref="B110:D110"/>
    <mergeCell ref="B111:D111"/>
    <mergeCell ref="B103:D103"/>
    <mergeCell ref="B104:D104"/>
    <mergeCell ref="B105:D105"/>
    <mergeCell ref="D135:E135"/>
    <mergeCell ref="D133:E133"/>
    <mergeCell ref="D134:E134"/>
    <mergeCell ref="B79:D79"/>
    <mergeCell ref="B98:D98"/>
    <mergeCell ref="B80:D80"/>
    <mergeCell ref="B81:D81"/>
    <mergeCell ref="E2:F2"/>
    <mergeCell ref="D3:F3"/>
    <mergeCell ref="A4:F4"/>
    <mergeCell ref="A5:F5"/>
    <mergeCell ref="B30:D30"/>
    <mergeCell ref="B31:D31"/>
    <mergeCell ref="B32:D32"/>
    <mergeCell ref="B7:D7"/>
    <mergeCell ref="B9:D9"/>
    <mergeCell ref="B6:D6"/>
    <mergeCell ref="B11:D11"/>
    <mergeCell ref="B13:D13"/>
    <mergeCell ref="B14:D14"/>
    <mergeCell ref="B16:D16"/>
    <mergeCell ref="B17:D17"/>
    <mergeCell ref="B18:D18"/>
    <mergeCell ref="B19:D19"/>
    <mergeCell ref="B21:D21"/>
    <mergeCell ref="B23:D23"/>
    <mergeCell ref="B25:D25"/>
    <mergeCell ref="B27:D27"/>
    <mergeCell ref="B28:D28"/>
    <mergeCell ref="B8:D8"/>
    <mergeCell ref="B10:D10"/>
    <mergeCell ref="B42:D42"/>
    <mergeCell ref="B43:D43"/>
    <mergeCell ref="B44:D44"/>
    <mergeCell ref="B34:D34"/>
    <mergeCell ref="B35:D35"/>
    <mergeCell ref="B36:D36"/>
    <mergeCell ref="B38:D38"/>
    <mergeCell ref="B45:D45"/>
    <mergeCell ref="B46:D46"/>
    <mergeCell ref="B47:D47"/>
    <mergeCell ref="B48:D48"/>
    <mergeCell ref="B50:D50"/>
    <mergeCell ref="B65:D65"/>
    <mergeCell ref="B67:D67"/>
    <mergeCell ref="B52:D52"/>
    <mergeCell ref="B53:D53"/>
    <mergeCell ref="B54:D54"/>
    <mergeCell ref="B55:D55"/>
    <mergeCell ref="B56:D56"/>
    <mergeCell ref="B51:D51"/>
    <mergeCell ref="B49:D49"/>
    <mergeCell ref="B61:D61"/>
    <mergeCell ref="B63:D63"/>
    <mergeCell ref="B66:D66"/>
    <mergeCell ref="B68:D68"/>
    <mergeCell ref="B69:D69"/>
    <mergeCell ref="B57:D57"/>
    <mergeCell ref="B58:D58"/>
    <mergeCell ref="B60:D60"/>
    <mergeCell ref="B62:D62"/>
    <mergeCell ref="B64:D64"/>
    <mergeCell ref="B77:D77"/>
    <mergeCell ref="B70:D70"/>
    <mergeCell ref="B71:D71"/>
    <mergeCell ref="B72:D72"/>
    <mergeCell ref="B74:D74"/>
    <mergeCell ref="B76:D76"/>
    <mergeCell ref="B73:D73"/>
    <mergeCell ref="B75:D75"/>
    <mergeCell ref="B91:D91"/>
    <mergeCell ref="B92:D92"/>
    <mergeCell ref="B93:D93"/>
    <mergeCell ref="B94:D94"/>
    <mergeCell ref="B95:D95"/>
    <mergeCell ref="B96:D96"/>
    <mergeCell ref="D131:E131"/>
    <mergeCell ref="D154:E154"/>
    <mergeCell ref="D169:E169"/>
    <mergeCell ref="B99:D99"/>
    <mergeCell ref="D136:E136"/>
    <mergeCell ref="B106:D106"/>
    <mergeCell ref="D142:E142"/>
    <mergeCell ref="A125:F125"/>
    <mergeCell ref="A126:F126"/>
    <mergeCell ref="B97:D97"/>
    <mergeCell ref="A144:E144"/>
    <mergeCell ref="D139:E139"/>
    <mergeCell ref="D138:E138"/>
    <mergeCell ref="D201:E201"/>
    <mergeCell ref="A149:F149"/>
    <mergeCell ref="A150:F150"/>
    <mergeCell ref="A152:B152"/>
    <mergeCell ref="D152:E152"/>
    <mergeCell ref="D155:E155"/>
    <mergeCell ref="A151:F151"/>
    <mergeCell ref="A169:B169"/>
    <mergeCell ref="D157:E157"/>
    <mergeCell ref="D161:E161"/>
    <mergeCell ref="D162:E162"/>
    <mergeCell ref="D163:E163"/>
    <mergeCell ref="D164:E164"/>
    <mergeCell ref="D165:E165"/>
    <mergeCell ref="A153:F153"/>
    <mergeCell ref="A168:F168"/>
    <mergeCell ref="D158:E158"/>
    <mergeCell ref="D159:E159"/>
    <mergeCell ref="D156:E156"/>
    <mergeCell ref="C166:E166"/>
    <mergeCell ref="C167:E167"/>
    <mergeCell ref="D180:E180"/>
    <mergeCell ref="D181:E181"/>
    <mergeCell ref="D197:E197"/>
  </mergeCells>
  <pageMargins left="0.70866141732283472" right="0.70866141732283472" top="0.74803149606299213" bottom="0.74803149606299213" header="0.31496062992125984" footer="0.31496062992125984"/>
  <pageSetup paperSize="9" scale="48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zoomScale="110" zoomScaleNormal="11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5" sqref="C5"/>
    </sheetView>
  </sheetViews>
  <sheetFormatPr defaultRowHeight="15" x14ac:dyDescent="0.25"/>
  <cols>
    <col min="1" max="1" width="9.140625" style="12"/>
    <col min="2" max="2" width="68.140625" style="12" customWidth="1"/>
    <col min="3" max="3" width="12" style="12" customWidth="1"/>
    <col min="4" max="4" width="8.7109375" style="12" customWidth="1"/>
    <col min="5" max="5" width="11.5703125" style="12" customWidth="1"/>
    <col min="6" max="7" width="18.7109375" style="12" customWidth="1"/>
    <col min="8" max="8" width="16" style="12" customWidth="1"/>
    <col min="9" max="9" width="15.7109375" style="12" customWidth="1"/>
    <col min="10" max="16384" width="9.140625" style="12"/>
  </cols>
  <sheetData>
    <row r="1" spans="1:9" ht="15.75" x14ac:dyDescent="0.25">
      <c r="A1" s="257" t="s">
        <v>66</v>
      </c>
      <c r="B1" s="257"/>
      <c r="C1" s="257"/>
      <c r="D1" s="257"/>
      <c r="E1" s="257"/>
      <c r="F1" s="257"/>
      <c r="G1" s="257"/>
      <c r="H1" s="257"/>
      <c r="I1" s="257"/>
    </row>
    <row r="2" spans="1:9" ht="15.75" x14ac:dyDescent="0.25">
      <c r="A2" s="257" t="s">
        <v>692</v>
      </c>
      <c r="B2" s="257"/>
      <c r="C2" s="257"/>
      <c r="D2" s="257"/>
      <c r="E2" s="257"/>
      <c r="F2" s="257"/>
      <c r="G2" s="257"/>
      <c r="H2" s="257"/>
      <c r="I2" s="257"/>
    </row>
    <row r="3" spans="1:9" ht="56.25" customHeight="1" thickBot="1" x14ac:dyDescent="0.3">
      <c r="A3" s="318" t="s">
        <v>575</v>
      </c>
      <c r="B3" s="318"/>
      <c r="C3" s="318"/>
      <c r="D3" s="318"/>
      <c r="E3" s="318"/>
      <c r="F3" s="318"/>
      <c r="G3" s="318"/>
      <c r="H3" s="318"/>
      <c r="I3" s="318"/>
    </row>
    <row r="4" spans="1:9" ht="35.25" customHeight="1" x14ac:dyDescent="0.25">
      <c r="A4" s="316" t="s">
        <v>85</v>
      </c>
      <c r="B4" s="312" t="s">
        <v>1</v>
      </c>
      <c r="C4" s="321" t="s">
        <v>705</v>
      </c>
      <c r="D4" s="321"/>
      <c r="E4" s="314" t="s">
        <v>326</v>
      </c>
      <c r="F4" s="315"/>
      <c r="G4" s="315"/>
      <c r="H4" s="315"/>
      <c r="I4" s="319" t="s">
        <v>568</v>
      </c>
    </row>
    <row r="5" spans="1:9" ht="126.75" customHeight="1" thickBot="1" x14ac:dyDescent="0.3">
      <c r="A5" s="317"/>
      <c r="B5" s="313"/>
      <c r="C5" s="138" t="s">
        <v>659</v>
      </c>
      <c r="D5" s="138" t="s">
        <v>651</v>
      </c>
      <c r="E5" s="138" t="s">
        <v>589</v>
      </c>
      <c r="F5" s="138" t="s">
        <v>327</v>
      </c>
      <c r="G5" s="137" t="s">
        <v>567</v>
      </c>
      <c r="H5" s="139" t="s">
        <v>573</v>
      </c>
      <c r="I5" s="320"/>
    </row>
    <row r="6" spans="1:9" ht="28.5" customHeight="1" x14ac:dyDescent="0.25">
      <c r="A6" s="92">
        <v>4010701</v>
      </c>
      <c r="B6" s="156" t="s">
        <v>372</v>
      </c>
      <c r="C6" s="157">
        <v>90540</v>
      </c>
      <c r="D6" s="157">
        <v>90540</v>
      </c>
      <c r="E6" s="158">
        <v>0.871</v>
      </c>
      <c r="F6" s="159">
        <v>1</v>
      </c>
      <c r="G6" s="158">
        <v>0.8</v>
      </c>
      <c r="H6" s="140">
        <v>1</v>
      </c>
      <c r="I6" s="160">
        <f t="shared" ref="I6:I37" si="0">ROUND(E6*F6*G6*86.5,2)</f>
        <v>60.27</v>
      </c>
    </row>
    <row r="7" spans="1:9" ht="15" customHeight="1" x14ac:dyDescent="0.25">
      <c r="A7" s="93">
        <v>4010801</v>
      </c>
      <c r="B7" s="98" t="s">
        <v>373</v>
      </c>
      <c r="C7" s="154">
        <v>74380</v>
      </c>
      <c r="D7" s="154">
        <v>74380</v>
      </c>
      <c r="E7" s="155">
        <v>0.88200000000000001</v>
      </c>
      <c r="F7" s="153">
        <v>1</v>
      </c>
      <c r="G7" s="155">
        <v>0.8</v>
      </c>
      <c r="H7" s="11">
        <v>1</v>
      </c>
      <c r="I7" s="161">
        <f t="shared" si="0"/>
        <v>61.03</v>
      </c>
    </row>
    <row r="8" spans="1:9" ht="15" customHeight="1" x14ac:dyDescent="0.25">
      <c r="A8" s="93">
        <v>4011101</v>
      </c>
      <c r="B8" s="98" t="s">
        <v>374</v>
      </c>
      <c r="C8" s="154">
        <v>89320</v>
      </c>
      <c r="D8" s="154">
        <v>89320</v>
      </c>
      <c r="E8" s="155">
        <v>0.873</v>
      </c>
      <c r="F8" s="153">
        <v>1</v>
      </c>
      <c r="G8" s="155">
        <v>0.8</v>
      </c>
      <c r="H8" s="11">
        <v>1</v>
      </c>
      <c r="I8" s="161">
        <f t="shared" si="0"/>
        <v>60.41</v>
      </c>
    </row>
    <row r="9" spans="1:9" ht="15" customHeight="1" x14ac:dyDescent="0.25">
      <c r="A9" s="93">
        <v>4011201</v>
      </c>
      <c r="B9" s="98" t="s">
        <v>375</v>
      </c>
      <c r="C9" s="154">
        <v>59475</v>
      </c>
      <c r="D9" s="154">
        <v>49474</v>
      </c>
      <c r="E9" s="155">
        <v>1.038</v>
      </c>
      <c r="F9" s="153">
        <v>1</v>
      </c>
      <c r="G9" s="155">
        <v>0.8</v>
      </c>
      <c r="H9" s="11">
        <v>1</v>
      </c>
      <c r="I9" s="161">
        <f t="shared" si="0"/>
        <v>71.83</v>
      </c>
    </row>
    <row r="10" spans="1:9" ht="15" customHeight="1" x14ac:dyDescent="0.25">
      <c r="A10" s="93">
        <v>4011501</v>
      </c>
      <c r="B10" s="98" t="s">
        <v>377</v>
      </c>
      <c r="C10" s="154">
        <v>42934</v>
      </c>
      <c r="D10" s="154">
        <v>42934</v>
      </c>
      <c r="E10" s="155">
        <v>0.879</v>
      </c>
      <c r="F10" s="153">
        <v>1</v>
      </c>
      <c r="G10" s="155">
        <v>0.8</v>
      </c>
      <c r="H10" s="11">
        <v>1</v>
      </c>
      <c r="I10" s="161">
        <f t="shared" si="0"/>
        <v>60.83</v>
      </c>
    </row>
    <row r="11" spans="1:9" ht="15" customHeight="1" x14ac:dyDescent="0.25">
      <c r="A11" s="93">
        <v>4012001</v>
      </c>
      <c r="B11" s="98" t="s">
        <v>381</v>
      </c>
      <c r="C11" s="154">
        <v>73415</v>
      </c>
      <c r="D11" s="154">
        <v>73415</v>
      </c>
      <c r="E11" s="155">
        <v>0.875</v>
      </c>
      <c r="F11" s="153">
        <v>1</v>
      </c>
      <c r="G11" s="155">
        <v>0.8</v>
      </c>
      <c r="H11" s="11">
        <v>1</v>
      </c>
      <c r="I11" s="161">
        <f t="shared" si="0"/>
        <v>60.55</v>
      </c>
    </row>
    <row r="12" spans="1:9" ht="15" customHeight="1" x14ac:dyDescent="0.25">
      <c r="A12" s="93">
        <v>4012101</v>
      </c>
      <c r="B12" s="98" t="s">
        <v>382</v>
      </c>
      <c r="C12" s="154">
        <v>60250</v>
      </c>
      <c r="D12" s="154">
        <v>60250</v>
      </c>
      <c r="E12" s="155">
        <v>0.871</v>
      </c>
      <c r="F12" s="153">
        <v>1</v>
      </c>
      <c r="G12" s="155">
        <v>0.8</v>
      </c>
      <c r="H12" s="11">
        <v>1</v>
      </c>
      <c r="I12" s="161">
        <f t="shared" si="0"/>
        <v>60.27</v>
      </c>
    </row>
    <row r="13" spans="1:9" ht="15" customHeight="1" x14ac:dyDescent="0.25">
      <c r="A13" s="93">
        <v>4070101</v>
      </c>
      <c r="B13" s="98" t="s">
        <v>394</v>
      </c>
      <c r="C13" s="154">
        <v>118441</v>
      </c>
      <c r="D13" s="154">
        <v>86813</v>
      </c>
      <c r="E13" s="155">
        <v>1.1439999999999999</v>
      </c>
      <c r="F13" s="153">
        <v>1</v>
      </c>
      <c r="G13" s="155">
        <v>0.8</v>
      </c>
      <c r="H13" s="11">
        <v>1</v>
      </c>
      <c r="I13" s="161">
        <f t="shared" si="0"/>
        <v>79.16</v>
      </c>
    </row>
    <row r="14" spans="1:9" ht="15" customHeight="1" x14ac:dyDescent="0.25">
      <c r="A14" s="93">
        <v>4120301</v>
      </c>
      <c r="B14" s="98" t="s">
        <v>397</v>
      </c>
      <c r="C14" s="154">
        <v>118197</v>
      </c>
      <c r="D14" s="154">
        <v>118197</v>
      </c>
      <c r="E14" s="155">
        <v>0.93300000000000005</v>
      </c>
      <c r="F14" s="153">
        <v>1</v>
      </c>
      <c r="G14" s="155">
        <v>0.8</v>
      </c>
      <c r="H14" s="11">
        <v>1</v>
      </c>
      <c r="I14" s="161">
        <f t="shared" si="0"/>
        <v>64.56</v>
      </c>
    </row>
    <row r="15" spans="1:9" ht="15" customHeight="1" x14ac:dyDescent="0.25">
      <c r="A15" s="93">
        <v>4372401</v>
      </c>
      <c r="B15" s="98" t="s">
        <v>80</v>
      </c>
      <c r="C15" s="154">
        <v>4851</v>
      </c>
      <c r="D15" s="154">
        <v>4851</v>
      </c>
      <c r="E15" s="155">
        <v>0.86499999999999999</v>
      </c>
      <c r="F15" s="153">
        <v>1</v>
      </c>
      <c r="G15" s="155">
        <v>0.8</v>
      </c>
      <c r="H15" s="11">
        <v>1</v>
      </c>
      <c r="I15" s="161">
        <f t="shared" si="0"/>
        <v>59.86</v>
      </c>
    </row>
    <row r="16" spans="1:9" ht="15" customHeight="1" x14ac:dyDescent="0.25">
      <c r="A16" s="93">
        <v>4373001</v>
      </c>
      <c r="B16" s="98" t="s">
        <v>184</v>
      </c>
      <c r="C16" s="154">
        <v>3733</v>
      </c>
      <c r="D16" s="154">
        <v>3733</v>
      </c>
      <c r="E16" s="155">
        <v>0.89100000000000001</v>
      </c>
      <c r="F16" s="153">
        <v>1</v>
      </c>
      <c r="G16" s="155">
        <v>0.8</v>
      </c>
      <c r="H16" s="11">
        <v>1</v>
      </c>
      <c r="I16" s="161">
        <f t="shared" si="0"/>
        <v>61.66</v>
      </c>
    </row>
    <row r="17" spans="1:9" ht="15" customHeight="1" x14ac:dyDescent="0.25">
      <c r="A17" s="93">
        <v>4373101</v>
      </c>
      <c r="B17" s="98" t="s">
        <v>185</v>
      </c>
      <c r="C17" s="154">
        <v>4469</v>
      </c>
      <c r="D17" s="154">
        <v>4469</v>
      </c>
      <c r="E17" s="155">
        <v>0.77700000000000002</v>
      </c>
      <c r="F17" s="153">
        <v>1</v>
      </c>
      <c r="G17" s="155">
        <v>0.8</v>
      </c>
      <c r="H17" s="11">
        <v>1</v>
      </c>
      <c r="I17" s="161">
        <f t="shared" si="0"/>
        <v>53.77</v>
      </c>
    </row>
    <row r="18" spans="1:9" ht="15" customHeight="1" x14ac:dyDescent="0.25">
      <c r="A18" s="93">
        <v>4402101</v>
      </c>
      <c r="B18" s="98" t="s">
        <v>418</v>
      </c>
      <c r="C18" s="154">
        <v>23307</v>
      </c>
      <c r="D18" s="154">
        <v>18703</v>
      </c>
      <c r="E18" s="155">
        <v>1.0900000000000001</v>
      </c>
      <c r="F18" s="153">
        <v>1</v>
      </c>
      <c r="G18" s="155">
        <v>0.8</v>
      </c>
      <c r="H18" s="11">
        <v>1</v>
      </c>
      <c r="I18" s="161">
        <f t="shared" si="0"/>
        <v>75.430000000000007</v>
      </c>
    </row>
    <row r="19" spans="1:9" ht="15" customHeight="1" thickBot="1" x14ac:dyDescent="0.3">
      <c r="A19" s="94">
        <v>4402201</v>
      </c>
      <c r="B19" s="122" t="s">
        <v>419</v>
      </c>
      <c r="C19" s="162">
        <v>36977</v>
      </c>
      <c r="D19" s="162">
        <v>29495</v>
      </c>
      <c r="E19" s="163">
        <v>1.1080000000000001</v>
      </c>
      <c r="F19" s="164">
        <v>1</v>
      </c>
      <c r="G19" s="163">
        <v>0.8</v>
      </c>
      <c r="H19" s="141">
        <v>1</v>
      </c>
      <c r="I19" s="165">
        <f t="shared" si="0"/>
        <v>76.67</v>
      </c>
    </row>
    <row r="20" spans="1:9" ht="15" customHeight="1" x14ac:dyDescent="0.25">
      <c r="A20" s="92">
        <v>4370801</v>
      </c>
      <c r="B20" s="123" t="s">
        <v>412</v>
      </c>
      <c r="C20" s="157">
        <v>91637</v>
      </c>
      <c r="D20" s="157">
        <v>91637</v>
      </c>
      <c r="E20" s="158">
        <v>0.93600000000000005</v>
      </c>
      <c r="F20" s="159">
        <v>1</v>
      </c>
      <c r="G20" s="158">
        <v>0.85</v>
      </c>
      <c r="H20" s="140">
        <v>1</v>
      </c>
      <c r="I20" s="160">
        <f>ROUND(E20*F20*G20*86.5,2)</f>
        <v>68.819999999999993</v>
      </c>
    </row>
    <row r="21" spans="1:9" ht="15" customHeight="1" thickBot="1" x14ac:dyDescent="0.3">
      <c r="A21" s="142">
        <v>4370901</v>
      </c>
      <c r="B21" s="143" t="s">
        <v>413</v>
      </c>
      <c r="C21" s="166">
        <v>105340</v>
      </c>
      <c r="D21" s="166">
        <v>105340</v>
      </c>
      <c r="E21" s="167">
        <v>0.92500000000000004</v>
      </c>
      <c r="F21" s="168">
        <v>1</v>
      </c>
      <c r="G21" s="167">
        <v>0.85</v>
      </c>
      <c r="H21" s="105">
        <v>1</v>
      </c>
      <c r="I21" s="169">
        <f>ROUND(E21*F21*G21*86.5,2)</f>
        <v>68.010000000000005</v>
      </c>
    </row>
    <row r="22" spans="1:9" ht="26.25" customHeight="1" x14ac:dyDescent="0.25">
      <c r="A22" s="92">
        <v>4010101</v>
      </c>
      <c r="B22" s="123" t="s">
        <v>368</v>
      </c>
      <c r="C22" s="157">
        <v>46445</v>
      </c>
      <c r="D22" s="157">
        <v>39317</v>
      </c>
      <c r="E22" s="158">
        <v>1.0489999999999999</v>
      </c>
      <c r="F22" s="159">
        <v>1</v>
      </c>
      <c r="G22" s="158">
        <v>0.9</v>
      </c>
      <c r="H22" s="140">
        <v>1</v>
      </c>
      <c r="I22" s="160">
        <f t="shared" si="0"/>
        <v>81.66</v>
      </c>
    </row>
    <row r="23" spans="1:9" ht="15" customHeight="1" x14ac:dyDescent="0.25">
      <c r="A23" s="93">
        <v>4010401</v>
      </c>
      <c r="B23" s="98" t="s">
        <v>369</v>
      </c>
      <c r="C23" s="154">
        <v>51273</v>
      </c>
      <c r="D23" s="154">
        <v>51273</v>
      </c>
      <c r="E23" s="155">
        <v>0.878</v>
      </c>
      <c r="F23" s="153">
        <v>1</v>
      </c>
      <c r="G23" s="155">
        <v>0.9</v>
      </c>
      <c r="H23" s="11">
        <v>1</v>
      </c>
      <c r="I23" s="161">
        <f t="shared" si="0"/>
        <v>68.349999999999994</v>
      </c>
    </row>
    <row r="24" spans="1:9" ht="15" customHeight="1" x14ac:dyDescent="0.25">
      <c r="A24" s="93">
        <v>4010501</v>
      </c>
      <c r="B24" s="98" t="s">
        <v>370</v>
      </c>
      <c r="C24" s="154">
        <v>26284</v>
      </c>
      <c r="D24" s="154">
        <v>26284</v>
      </c>
      <c r="E24" s="155">
        <v>0.89100000000000001</v>
      </c>
      <c r="F24" s="153">
        <v>1</v>
      </c>
      <c r="G24" s="155">
        <v>0.9</v>
      </c>
      <c r="H24" s="11">
        <v>1</v>
      </c>
      <c r="I24" s="161">
        <f t="shared" si="0"/>
        <v>69.36</v>
      </c>
    </row>
    <row r="25" spans="1:9" ht="20.25" customHeight="1" x14ac:dyDescent="0.25">
      <c r="A25" s="93">
        <v>4011401</v>
      </c>
      <c r="B25" s="98" t="s">
        <v>376</v>
      </c>
      <c r="C25" s="154">
        <v>27944</v>
      </c>
      <c r="D25" s="154">
        <v>27944</v>
      </c>
      <c r="E25" s="155">
        <v>0.89300000000000002</v>
      </c>
      <c r="F25" s="153">
        <v>1</v>
      </c>
      <c r="G25" s="155">
        <v>0.9</v>
      </c>
      <c r="H25" s="11">
        <v>1</v>
      </c>
      <c r="I25" s="161">
        <f t="shared" si="0"/>
        <v>69.52</v>
      </c>
    </row>
    <row r="26" spans="1:9" ht="15" customHeight="1" x14ac:dyDescent="0.25">
      <c r="A26" s="93">
        <v>4011901</v>
      </c>
      <c r="B26" s="98" t="s">
        <v>380</v>
      </c>
      <c r="C26" s="154">
        <v>120117</v>
      </c>
      <c r="D26" s="154">
        <v>120117</v>
      </c>
      <c r="E26" s="155">
        <v>0.89800000000000002</v>
      </c>
      <c r="F26" s="153">
        <v>1</v>
      </c>
      <c r="G26" s="155">
        <v>0.9</v>
      </c>
      <c r="H26" s="11">
        <v>1</v>
      </c>
      <c r="I26" s="161">
        <f t="shared" si="0"/>
        <v>69.91</v>
      </c>
    </row>
    <row r="27" spans="1:9" ht="15" customHeight="1" x14ac:dyDescent="0.25">
      <c r="A27" s="93">
        <v>4014801</v>
      </c>
      <c r="B27" s="98" t="s">
        <v>392</v>
      </c>
      <c r="C27" s="154">
        <v>35311</v>
      </c>
      <c r="D27" s="154">
        <v>35311</v>
      </c>
      <c r="E27" s="155">
        <v>0.85399999999999998</v>
      </c>
      <c r="F27" s="153">
        <v>1</v>
      </c>
      <c r="G27" s="155">
        <v>0.9</v>
      </c>
      <c r="H27" s="11">
        <v>1</v>
      </c>
      <c r="I27" s="161">
        <f t="shared" si="0"/>
        <v>66.48</v>
      </c>
    </row>
    <row r="28" spans="1:9" ht="15" customHeight="1" x14ac:dyDescent="0.25">
      <c r="A28" s="93">
        <v>4190101</v>
      </c>
      <c r="B28" s="98" t="s">
        <v>401</v>
      </c>
      <c r="C28" s="154">
        <v>43418</v>
      </c>
      <c r="D28" s="154">
        <v>30971</v>
      </c>
      <c r="E28" s="155">
        <v>1.2050000000000001</v>
      </c>
      <c r="F28" s="153">
        <v>1</v>
      </c>
      <c r="G28" s="155">
        <v>0.9</v>
      </c>
      <c r="H28" s="11">
        <v>1</v>
      </c>
      <c r="I28" s="161">
        <f t="shared" si="0"/>
        <v>93.81</v>
      </c>
    </row>
    <row r="29" spans="1:9" ht="15" customHeight="1" x14ac:dyDescent="0.25">
      <c r="A29" s="93">
        <v>4270601</v>
      </c>
      <c r="B29" s="170" t="s">
        <v>408</v>
      </c>
      <c r="C29" s="154">
        <v>60918</v>
      </c>
      <c r="D29" s="154">
        <v>60918</v>
      </c>
      <c r="E29" s="155">
        <v>0.90700000000000003</v>
      </c>
      <c r="F29" s="153">
        <v>1</v>
      </c>
      <c r="G29" s="155">
        <v>0.9</v>
      </c>
      <c r="H29" s="11">
        <v>1</v>
      </c>
      <c r="I29" s="161">
        <f t="shared" si="0"/>
        <v>70.61</v>
      </c>
    </row>
    <row r="30" spans="1:9" ht="15" customHeight="1" thickBot="1" x14ac:dyDescent="0.3">
      <c r="A30" s="142">
        <v>4402301</v>
      </c>
      <c r="B30" s="143" t="s">
        <v>420</v>
      </c>
      <c r="C30" s="166">
        <v>26976</v>
      </c>
      <c r="D30" s="166">
        <v>21099</v>
      </c>
      <c r="E30" s="167">
        <v>1.1080000000000001</v>
      </c>
      <c r="F30" s="168">
        <v>1</v>
      </c>
      <c r="G30" s="167">
        <v>0.9</v>
      </c>
      <c r="H30" s="105">
        <v>1</v>
      </c>
      <c r="I30" s="169">
        <f t="shared" si="0"/>
        <v>86.26</v>
      </c>
    </row>
    <row r="31" spans="1:9" ht="15" customHeight="1" x14ac:dyDescent="0.25">
      <c r="A31" s="92">
        <v>4010601</v>
      </c>
      <c r="B31" s="123" t="s">
        <v>371</v>
      </c>
      <c r="C31" s="157">
        <v>48043</v>
      </c>
      <c r="D31" s="157">
        <v>48043</v>
      </c>
      <c r="E31" s="158">
        <v>0.86899999999999999</v>
      </c>
      <c r="F31" s="159">
        <v>1</v>
      </c>
      <c r="G31" s="158">
        <v>1</v>
      </c>
      <c r="H31" s="140">
        <v>1</v>
      </c>
      <c r="I31" s="160">
        <f t="shared" si="0"/>
        <v>75.17</v>
      </c>
    </row>
    <row r="32" spans="1:9" ht="15" customHeight="1" x14ac:dyDescent="0.25">
      <c r="A32" s="93">
        <v>4014701</v>
      </c>
      <c r="B32" s="98" t="s">
        <v>391</v>
      </c>
      <c r="C32" s="154">
        <v>12797</v>
      </c>
      <c r="D32" s="154">
        <v>12797</v>
      </c>
      <c r="E32" s="155">
        <v>0.91200000000000003</v>
      </c>
      <c r="F32" s="153">
        <v>1</v>
      </c>
      <c r="G32" s="155">
        <v>1</v>
      </c>
      <c r="H32" s="11">
        <v>1</v>
      </c>
      <c r="I32" s="161">
        <f t="shared" si="0"/>
        <v>78.89</v>
      </c>
    </row>
    <row r="33" spans="1:9" ht="15" customHeight="1" x14ac:dyDescent="0.25">
      <c r="A33" s="93">
        <v>4150401</v>
      </c>
      <c r="B33" s="98" t="s">
        <v>398</v>
      </c>
      <c r="C33" s="154">
        <v>47862</v>
      </c>
      <c r="D33" s="154">
        <v>39044</v>
      </c>
      <c r="E33" s="155">
        <v>1.0980000000000001</v>
      </c>
      <c r="F33" s="153">
        <v>1.04</v>
      </c>
      <c r="G33" s="155">
        <v>1</v>
      </c>
      <c r="H33" s="11">
        <v>1</v>
      </c>
      <c r="I33" s="161">
        <f t="shared" si="0"/>
        <v>98.78</v>
      </c>
    </row>
    <row r="34" spans="1:9" ht="15" customHeight="1" x14ac:dyDescent="0.25">
      <c r="A34" s="93">
        <v>4170101</v>
      </c>
      <c r="B34" s="98" t="s">
        <v>399</v>
      </c>
      <c r="C34" s="154">
        <v>38499</v>
      </c>
      <c r="D34" s="154">
        <v>31618</v>
      </c>
      <c r="E34" s="155">
        <v>1.0980000000000001</v>
      </c>
      <c r="F34" s="153">
        <v>1.04</v>
      </c>
      <c r="G34" s="155">
        <v>1</v>
      </c>
      <c r="H34" s="11">
        <v>1</v>
      </c>
      <c r="I34" s="161">
        <f t="shared" si="0"/>
        <v>98.78</v>
      </c>
    </row>
    <row r="35" spans="1:9" ht="15" customHeight="1" thickBot="1" x14ac:dyDescent="0.3">
      <c r="A35" s="142">
        <v>4180101</v>
      </c>
      <c r="B35" s="143" t="s">
        <v>400</v>
      </c>
      <c r="C35" s="166">
        <v>22083</v>
      </c>
      <c r="D35" s="166">
        <v>18084</v>
      </c>
      <c r="E35" s="167">
        <v>1.075</v>
      </c>
      <c r="F35" s="168">
        <v>1.04</v>
      </c>
      <c r="G35" s="167">
        <v>1</v>
      </c>
      <c r="H35" s="105">
        <v>1</v>
      </c>
      <c r="I35" s="169">
        <f t="shared" si="0"/>
        <v>96.71</v>
      </c>
    </row>
    <row r="36" spans="1:9" ht="15" customHeight="1" x14ac:dyDescent="0.25">
      <c r="A36" s="92">
        <v>2080101</v>
      </c>
      <c r="B36" s="123" t="s">
        <v>333</v>
      </c>
      <c r="C36" s="157">
        <v>15141</v>
      </c>
      <c r="D36" s="157">
        <v>12709</v>
      </c>
      <c r="E36" s="158">
        <v>1.08</v>
      </c>
      <c r="F36" s="159">
        <v>1.113</v>
      </c>
      <c r="G36" s="158">
        <v>1.06</v>
      </c>
      <c r="H36" s="140">
        <v>1</v>
      </c>
      <c r="I36" s="160">
        <f t="shared" si="0"/>
        <v>110.22</v>
      </c>
    </row>
    <row r="37" spans="1:9" ht="17.25" customHeight="1" thickBot="1" x14ac:dyDescent="0.3">
      <c r="A37" s="142">
        <v>4190301</v>
      </c>
      <c r="B37" s="143" t="s">
        <v>403</v>
      </c>
      <c r="C37" s="166">
        <v>7463</v>
      </c>
      <c r="D37" s="166">
        <v>6172</v>
      </c>
      <c r="E37" s="167">
        <v>1.085</v>
      </c>
      <c r="F37" s="168">
        <v>1</v>
      </c>
      <c r="G37" s="167">
        <v>1.06</v>
      </c>
      <c r="H37" s="105">
        <v>1</v>
      </c>
      <c r="I37" s="169">
        <f t="shared" si="0"/>
        <v>99.48</v>
      </c>
    </row>
    <row r="38" spans="1:9" ht="15" customHeight="1" x14ac:dyDescent="0.25">
      <c r="A38" s="92">
        <v>2480101</v>
      </c>
      <c r="B38" s="123" t="s">
        <v>359</v>
      </c>
      <c r="C38" s="157">
        <v>18244</v>
      </c>
      <c r="D38" s="157">
        <v>15083</v>
      </c>
      <c r="E38" s="158">
        <v>1.06</v>
      </c>
      <c r="F38" s="159">
        <v>1.113</v>
      </c>
      <c r="G38" s="158">
        <v>1.0860000000000001</v>
      </c>
      <c r="H38" s="140">
        <v>1</v>
      </c>
      <c r="I38" s="160">
        <f t="shared" ref="I38:I67" si="1">ROUND(E38*F38*G38*86.5,2)</f>
        <v>110.83</v>
      </c>
    </row>
    <row r="39" spans="1:9" ht="15" customHeight="1" thickBot="1" x14ac:dyDescent="0.3">
      <c r="A39" s="171">
        <v>5612001</v>
      </c>
      <c r="B39" s="172" t="s">
        <v>207</v>
      </c>
      <c r="C39" s="166">
        <v>32023</v>
      </c>
      <c r="D39" s="166">
        <v>29660</v>
      </c>
      <c r="E39" s="167">
        <v>0.96199999999999997</v>
      </c>
      <c r="F39" s="168">
        <v>1</v>
      </c>
      <c r="G39" s="167">
        <v>1.0860000000000001</v>
      </c>
      <c r="H39" s="105">
        <v>1</v>
      </c>
      <c r="I39" s="169">
        <f t="shared" si="1"/>
        <v>90.37</v>
      </c>
    </row>
    <row r="40" spans="1:9" ht="15" customHeight="1" x14ac:dyDescent="0.25">
      <c r="A40" s="92">
        <v>2150101</v>
      </c>
      <c r="B40" s="123" t="s">
        <v>338</v>
      </c>
      <c r="C40" s="157">
        <v>28363</v>
      </c>
      <c r="D40" s="157">
        <v>22519</v>
      </c>
      <c r="E40" s="158">
        <v>1.0960000000000001</v>
      </c>
      <c r="F40" s="159">
        <v>1.04</v>
      </c>
      <c r="G40" s="158">
        <v>1.119</v>
      </c>
      <c r="H40" s="140">
        <v>1</v>
      </c>
      <c r="I40" s="160">
        <f t="shared" si="1"/>
        <v>110.33</v>
      </c>
    </row>
    <row r="41" spans="1:9" ht="15" customHeight="1" x14ac:dyDescent="0.25">
      <c r="A41" s="93">
        <v>2230101</v>
      </c>
      <c r="B41" s="98" t="s">
        <v>343</v>
      </c>
      <c r="C41" s="154">
        <v>33414</v>
      </c>
      <c r="D41" s="154">
        <v>26887</v>
      </c>
      <c r="E41" s="155">
        <v>1.099</v>
      </c>
      <c r="F41" s="153">
        <v>1.04</v>
      </c>
      <c r="G41" s="155">
        <v>1.119</v>
      </c>
      <c r="H41" s="11">
        <v>1</v>
      </c>
      <c r="I41" s="161">
        <f t="shared" si="1"/>
        <v>110.63</v>
      </c>
    </row>
    <row r="42" spans="1:9" ht="15" customHeight="1" x14ac:dyDescent="0.25">
      <c r="A42" s="93">
        <v>2240101</v>
      </c>
      <c r="B42" s="98" t="s">
        <v>344</v>
      </c>
      <c r="C42" s="154">
        <v>17424</v>
      </c>
      <c r="D42" s="154">
        <v>14787</v>
      </c>
      <c r="E42" s="155">
        <v>1.052</v>
      </c>
      <c r="F42" s="153">
        <v>1.113</v>
      </c>
      <c r="G42" s="155">
        <v>1.119</v>
      </c>
      <c r="H42" s="11">
        <v>1</v>
      </c>
      <c r="I42" s="161">
        <f t="shared" si="1"/>
        <v>113.33</v>
      </c>
    </row>
    <row r="43" spans="1:9" ht="18" customHeight="1" thickBot="1" x14ac:dyDescent="0.3">
      <c r="A43" s="142">
        <v>2340101</v>
      </c>
      <c r="B43" s="143" t="s">
        <v>350</v>
      </c>
      <c r="C43" s="166">
        <v>32859</v>
      </c>
      <c r="D43" s="166">
        <v>26048</v>
      </c>
      <c r="E43" s="167">
        <v>1.099</v>
      </c>
      <c r="F43" s="168">
        <v>1.04</v>
      </c>
      <c r="G43" s="167">
        <v>1.119</v>
      </c>
      <c r="H43" s="105">
        <v>1</v>
      </c>
      <c r="I43" s="169">
        <f t="shared" si="1"/>
        <v>110.63</v>
      </c>
    </row>
    <row r="44" spans="1:9" ht="19.5" customHeight="1" x14ac:dyDescent="0.25">
      <c r="A44" s="92">
        <v>2270101</v>
      </c>
      <c r="B44" s="123" t="s">
        <v>346</v>
      </c>
      <c r="C44" s="157">
        <v>10492</v>
      </c>
      <c r="D44" s="157">
        <v>8724</v>
      </c>
      <c r="E44" s="158">
        <v>1.073</v>
      </c>
      <c r="F44" s="159">
        <v>1.113</v>
      </c>
      <c r="G44" s="173">
        <v>1.1299999999999999</v>
      </c>
      <c r="H44" s="140">
        <v>1</v>
      </c>
      <c r="I44" s="160">
        <f t="shared" si="1"/>
        <v>116.73</v>
      </c>
    </row>
    <row r="45" spans="1:9" ht="15" customHeight="1" x14ac:dyDescent="0.25">
      <c r="A45" s="93">
        <v>2310101</v>
      </c>
      <c r="B45" s="98" t="s">
        <v>348</v>
      </c>
      <c r="C45" s="154">
        <v>33871</v>
      </c>
      <c r="D45" s="154">
        <v>27250</v>
      </c>
      <c r="E45" s="155">
        <v>1.0900000000000001</v>
      </c>
      <c r="F45" s="153">
        <v>1.04</v>
      </c>
      <c r="G45" s="155">
        <v>1.1299999999999999</v>
      </c>
      <c r="H45" s="11">
        <v>1</v>
      </c>
      <c r="I45" s="161">
        <f t="shared" si="1"/>
        <v>110.8</v>
      </c>
    </row>
    <row r="46" spans="1:9" ht="15" customHeight="1" x14ac:dyDescent="0.25">
      <c r="A46" s="93">
        <v>2510101</v>
      </c>
      <c r="B46" s="98" t="s">
        <v>360</v>
      </c>
      <c r="C46" s="154">
        <v>41655</v>
      </c>
      <c r="D46" s="154">
        <v>33302</v>
      </c>
      <c r="E46" s="155">
        <v>1.091</v>
      </c>
      <c r="F46" s="153">
        <v>1.04</v>
      </c>
      <c r="G46" s="155">
        <v>1.1299999999999999</v>
      </c>
      <c r="H46" s="11">
        <v>1</v>
      </c>
      <c r="I46" s="161">
        <f t="shared" si="1"/>
        <v>110.91</v>
      </c>
    </row>
    <row r="47" spans="1:9" ht="15" customHeight="1" x14ac:dyDescent="0.25">
      <c r="A47" s="93">
        <v>2550101</v>
      </c>
      <c r="B47" s="98" t="s">
        <v>364</v>
      </c>
      <c r="C47" s="154">
        <v>22424</v>
      </c>
      <c r="D47" s="154">
        <v>18486</v>
      </c>
      <c r="E47" s="155">
        <v>1.095</v>
      </c>
      <c r="F47" s="153">
        <v>1.04</v>
      </c>
      <c r="G47" s="155">
        <v>1.1299999999999999</v>
      </c>
      <c r="H47" s="11">
        <v>1</v>
      </c>
      <c r="I47" s="161">
        <f t="shared" si="1"/>
        <v>111.31</v>
      </c>
    </row>
    <row r="48" spans="1:9" ht="15" customHeight="1" x14ac:dyDescent="0.25">
      <c r="A48" s="142">
        <v>2570101</v>
      </c>
      <c r="B48" s="143" t="s">
        <v>366</v>
      </c>
      <c r="C48" s="166">
        <v>30303</v>
      </c>
      <c r="D48" s="166">
        <v>24021</v>
      </c>
      <c r="E48" s="167">
        <v>1.097</v>
      </c>
      <c r="F48" s="168">
        <v>1.04</v>
      </c>
      <c r="G48" s="167">
        <v>1.1299999999999999</v>
      </c>
      <c r="H48" s="105">
        <v>1</v>
      </c>
      <c r="I48" s="169">
        <f t="shared" si="1"/>
        <v>111.52</v>
      </c>
    </row>
    <row r="49" spans="1:9" ht="15" customHeight="1" thickBot="1" x14ac:dyDescent="0.3">
      <c r="A49" s="93">
        <v>4011601</v>
      </c>
      <c r="B49" s="98" t="s">
        <v>378</v>
      </c>
      <c r="C49" s="154">
        <v>67726</v>
      </c>
      <c r="D49" s="154">
        <v>57860</v>
      </c>
      <c r="E49" s="155">
        <v>1.044</v>
      </c>
      <c r="F49" s="153">
        <v>1</v>
      </c>
      <c r="G49" s="155">
        <v>1.1299999999999999</v>
      </c>
      <c r="H49" s="11">
        <v>1</v>
      </c>
      <c r="I49" s="161">
        <f>ROUND(E49*F49*G49*86.5,2)</f>
        <v>102.05</v>
      </c>
    </row>
    <row r="50" spans="1:9" ht="15" customHeight="1" x14ac:dyDescent="0.25">
      <c r="A50" s="92">
        <v>2220101</v>
      </c>
      <c r="B50" s="123" t="s">
        <v>342</v>
      </c>
      <c r="C50" s="157">
        <v>27185</v>
      </c>
      <c r="D50" s="157">
        <v>21352</v>
      </c>
      <c r="E50" s="158">
        <v>1.075</v>
      </c>
      <c r="F50" s="159">
        <v>1.04</v>
      </c>
      <c r="G50" s="158">
        <v>1.133</v>
      </c>
      <c r="H50" s="140">
        <v>1</v>
      </c>
      <c r="I50" s="160">
        <f t="shared" si="1"/>
        <v>109.57</v>
      </c>
    </row>
    <row r="51" spans="1:9" ht="15" customHeight="1" thickBot="1" x14ac:dyDescent="0.3">
      <c r="A51" s="142">
        <v>4270501</v>
      </c>
      <c r="B51" s="174" t="s">
        <v>407</v>
      </c>
      <c r="C51" s="166">
        <v>74963</v>
      </c>
      <c r="D51" s="166">
        <v>59512</v>
      </c>
      <c r="E51" s="167">
        <v>1.107</v>
      </c>
      <c r="F51" s="168">
        <v>1</v>
      </c>
      <c r="G51" s="167">
        <v>1.133</v>
      </c>
      <c r="H51" s="105">
        <v>1</v>
      </c>
      <c r="I51" s="169">
        <f t="shared" si="1"/>
        <v>108.49</v>
      </c>
    </row>
    <row r="52" spans="1:9" ht="15" customHeight="1" x14ac:dyDescent="0.25">
      <c r="A52" s="92">
        <v>2350101</v>
      </c>
      <c r="B52" s="123" t="s">
        <v>351</v>
      </c>
      <c r="C52" s="157">
        <v>41630</v>
      </c>
      <c r="D52" s="157">
        <v>32169</v>
      </c>
      <c r="E52" s="158">
        <v>1.1020000000000001</v>
      </c>
      <c r="F52" s="159">
        <v>1.04</v>
      </c>
      <c r="G52" s="158">
        <v>1.145</v>
      </c>
      <c r="H52" s="140">
        <v>1</v>
      </c>
      <c r="I52" s="160">
        <f t="shared" si="1"/>
        <v>113.51</v>
      </c>
    </row>
    <row r="53" spans="1:9" ht="15" customHeight="1" x14ac:dyDescent="0.25">
      <c r="A53" s="93">
        <v>2420101</v>
      </c>
      <c r="B53" s="98" t="s">
        <v>355</v>
      </c>
      <c r="C53" s="154">
        <v>29141</v>
      </c>
      <c r="D53" s="154">
        <v>23792</v>
      </c>
      <c r="E53" s="155">
        <v>1.0669999999999999</v>
      </c>
      <c r="F53" s="153">
        <v>1.04</v>
      </c>
      <c r="G53" s="155">
        <v>1.145</v>
      </c>
      <c r="H53" s="11">
        <v>1</v>
      </c>
      <c r="I53" s="161">
        <f t="shared" si="1"/>
        <v>109.91</v>
      </c>
    </row>
    <row r="54" spans="1:9" ht="15" customHeight="1" thickBot="1" x14ac:dyDescent="0.3">
      <c r="A54" s="142">
        <v>4040101</v>
      </c>
      <c r="B54" s="143" t="s">
        <v>393</v>
      </c>
      <c r="C54" s="166">
        <v>78438</v>
      </c>
      <c r="D54" s="166">
        <v>62675</v>
      </c>
      <c r="E54" s="167">
        <v>1.105</v>
      </c>
      <c r="F54" s="168">
        <v>1</v>
      </c>
      <c r="G54" s="167">
        <v>1.145</v>
      </c>
      <c r="H54" s="105">
        <v>1</v>
      </c>
      <c r="I54" s="169">
        <f t="shared" si="1"/>
        <v>109.44</v>
      </c>
    </row>
    <row r="55" spans="1:9" ht="15" customHeight="1" x14ac:dyDescent="0.25">
      <c r="A55" s="92">
        <v>2010201</v>
      </c>
      <c r="B55" s="123" t="s">
        <v>329</v>
      </c>
      <c r="C55" s="157">
        <v>21020</v>
      </c>
      <c r="D55" s="157">
        <v>16630</v>
      </c>
      <c r="E55" s="158">
        <v>1.0720000000000001</v>
      </c>
      <c r="F55" s="159">
        <v>1.04</v>
      </c>
      <c r="G55" s="158">
        <v>1.1499999999999999</v>
      </c>
      <c r="H55" s="140">
        <v>1</v>
      </c>
      <c r="I55" s="160">
        <f t="shared" si="1"/>
        <v>110.9</v>
      </c>
    </row>
    <row r="56" spans="1:9" ht="15" customHeight="1" x14ac:dyDescent="0.25">
      <c r="A56" s="93">
        <v>2020101</v>
      </c>
      <c r="B56" s="98" t="s">
        <v>330</v>
      </c>
      <c r="C56" s="154">
        <v>99484</v>
      </c>
      <c r="D56" s="154">
        <v>76027</v>
      </c>
      <c r="E56" s="155">
        <v>1.1100000000000001</v>
      </c>
      <c r="F56" s="153">
        <v>1</v>
      </c>
      <c r="G56" s="155">
        <v>1.1499999999999999</v>
      </c>
      <c r="H56" s="11">
        <v>1</v>
      </c>
      <c r="I56" s="161">
        <f t="shared" si="1"/>
        <v>110.42</v>
      </c>
    </row>
    <row r="57" spans="1:9" ht="15" customHeight="1" x14ac:dyDescent="0.25">
      <c r="A57" s="93">
        <v>2050101</v>
      </c>
      <c r="B57" s="98" t="s">
        <v>331</v>
      </c>
      <c r="C57" s="154">
        <v>28209</v>
      </c>
      <c r="D57" s="154">
        <v>22033</v>
      </c>
      <c r="E57" s="155">
        <v>1.091</v>
      </c>
      <c r="F57" s="153">
        <v>1.04</v>
      </c>
      <c r="G57" s="155">
        <v>1.1499999999999999</v>
      </c>
      <c r="H57" s="11">
        <v>1</v>
      </c>
      <c r="I57" s="161">
        <f t="shared" si="1"/>
        <v>112.87</v>
      </c>
    </row>
    <row r="58" spans="1:9" ht="15" customHeight="1" x14ac:dyDescent="0.25">
      <c r="A58" s="93">
        <v>2120101</v>
      </c>
      <c r="B58" s="98" t="s">
        <v>336</v>
      </c>
      <c r="C58" s="154">
        <v>25977</v>
      </c>
      <c r="D58" s="154">
        <v>20330</v>
      </c>
      <c r="E58" s="155">
        <v>1.089</v>
      </c>
      <c r="F58" s="153">
        <v>1.04</v>
      </c>
      <c r="G58" s="155">
        <v>1.1499999999999999</v>
      </c>
      <c r="H58" s="11">
        <v>1</v>
      </c>
      <c r="I58" s="161">
        <f t="shared" si="1"/>
        <v>112.66</v>
      </c>
    </row>
    <row r="59" spans="1:9" ht="15" customHeight="1" thickBot="1" x14ac:dyDescent="0.3">
      <c r="A59" s="142">
        <v>4401701</v>
      </c>
      <c r="B59" s="143" t="s">
        <v>417</v>
      </c>
      <c r="C59" s="166">
        <v>31431</v>
      </c>
      <c r="D59" s="166">
        <v>27025</v>
      </c>
      <c r="E59" s="167">
        <v>1.054</v>
      </c>
      <c r="F59" s="168">
        <v>1</v>
      </c>
      <c r="G59" s="167">
        <v>1.1499999999999999</v>
      </c>
      <c r="H59" s="105">
        <v>1</v>
      </c>
      <c r="I59" s="169">
        <f t="shared" si="1"/>
        <v>104.85</v>
      </c>
    </row>
    <row r="60" spans="1:9" ht="15" customHeight="1" x14ac:dyDescent="0.25">
      <c r="A60" s="92">
        <v>2090101</v>
      </c>
      <c r="B60" s="123" t="s">
        <v>334</v>
      </c>
      <c r="C60" s="157">
        <v>19889</v>
      </c>
      <c r="D60" s="157">
        <v>16238</v>
      </c>
      <c r="E60" s="158">
        <v>1.0489999999999999</v>
      </c>
      <c r="F60" s="175">
        <v>1.113</v>
      </c>
      <c r="G60" s="158">
        <v>1.17</v>
      </c>
      <c r="H60" s="140">
        <v>1</v>
      </c>
      <c r="I60" s="160">
        <f t="shared" si="1"/>
        <v>118.16</v>
      </c>
    </row>
    <row r="61" spans="1:9" ht="15" customHeight="1" x14ac:dyDescent="0.25">
      <c r="A61" s="93">
        <v>2180101</v>
      </c>
      <c r="B61" s="98" t="s">
        <v>340</v>
      </c>
      <c r="C61" s="154">
        <v>48734</v>
      </c>
      <c r="D61" s="154">
        <v>39465</v>
      </c>
      <c r="E61" s="155">
        <v>1.077</v>
      </c>
      <c r="F61" s="153">
        <v>1.04</v>
      </c>
      <c r="G61" s="155">
        <v>1.17</v>
      </c>
      <c r="H61" s="11">
        <v>1</v>
      </c>
      <c r="I61" s="161">
        <f t="shared" si="1"/>
        <v>113.36</v>
      </c>
    </row>
    <row r="62" spans="1:9" ht="15" customHeight="1" x14ac:dyDescent="0.25">
      <c r="A62" s="93">
        <v>2250101</v>
      </c>
      <c r="B62" s="98" t="s">
        <v>345</v>
      </c>
      <c r="C62" s="154">
        <v>24769</v>
      </c>
      <c r="D62" s="154">
        <v>20090</v>
      </c>
      <c r="E62" s="155">
        <v>1.073</v>
      </c>
      <c r="F62" s="153">
        <v>1.04</v>
      </c>
      <c r="G62" s="155">
        <v>1.17</v>
      </c>
      <c r="H62" s="11">
        <v>1</v>
      </c>
      <c r="I62" s="161">
        <f t="shared" si="1"/>
        <v>112.94</v>
      </c>
    </row>
    <row r="63" spans="1:9" ht="15" customHeight="1" x14ac:dyDescent="0.25">
      <c r="A63" s="93">
        <v>2530101</v>
      </c>
      <c r="B63" s="98" t="s">
        <v>362</v>
      </c>
      <c r="C63" s="154">
        <v>22302</v>
      </c>
      <c r="D63" s="154">
        <v>18524</v>
      </c>
      <c r="E63" s="155">
        <v>1.0669999999999999</v>
      </c>
      <c r="F63" s="153">
        <v>1.04</v>
      </c>
      <c r="G63" s="155">
        <v>1.17</v>
      </c>
      <c r="H63" s="11">
        <v>1</v>
      </c>
      <c r="I63" s="161">
        <f t="shared" si="1"/>
        <v>112.31</v>
      </c>
    </row>
    <row r="64" spans="1:9" ht="14.25" customHeight="1" x14ac:dyDescent="0.25">
      <c r="A64" s="93">
        <v>4240101</v>
      </c>
      <c r="B64" s="98" t="s">
        <v>405</v>
      </c>
      <c r="C64" s="154">
        <v>53278</v>
      </c>
      <c r="D64" s="154">
        <v>42956</v>
      </c>
      <c r="E64" s="155">
        <v>1.0820000000000001</v>
      </c>
      <c r="F64" s="153">
        <v>1</v>
      </c>
      <c r="G64" s="155">
        <v>1.17</v>
      </c>
      <c r="H64" s="11">
        <v>1</v>
      </c>
      <c r="I64" s="161">
        <f t="shared" si="1"/>
        <v>109.5</v>
      </c>
    </row>
    <row r="65" spans="1:9" ht="15" customHeight="1" thickBot="1" x14ac:dyDescent="0.3">
      <c r="A65" s="142">
        <v>4330101</v>
      </c>
      <c r="B65" s="143" t="s">
        <v>411</v>
      </c>
      <c r="C65" s="166">
        <v>89118</v>
      </c>
      <c r="D65" s="166">
        <v>70769</v>
      </c>
      <c r="E65" s="167">
        <v>1.095</v>
      </c>
      <c r="F65" s="168">
        <v>1</v>
      </c>
      <c r="G65" s="167">
        <v>1.17</v>
      </c>
      <c r="H65" s="105">
        <v>1</v>
      </c>
      <c r="I65" s="169">
        <f t="shared" si="1"/>
        <v>110.82</v>
      </c>
    </row>
    <row r="66" spans="1:9" ht="15" customHeight="1" x14ac:dyDescent="0.25">
      <c r="A66" s="92">
        <v>4090101</v>
      </c>
      <c r="B66" s="123" t="s">
        <v>395</v>
      </c>
      <c r="C66" s="157">
        <v>76658</v>
      </c>
      <c r="D66" s="157">
        <v>63038</v>
      </c>
      <c r="E66" s="158">
        <v>1.0960000000000001</v>
      </c>
      <c r="F66" s="159">
        <v>1</v>
      </c>
      <c r="G66" s="158">
        <v>1.175</v>
      </c>
      <c r="H66" s="140">
        <v>1</v>
      </c>
      <c r="I66" s="160">
        <f t="shared" si="1"/>
        <v>111.39</v>
      </c>
    </row>
    <row r="67" spans="1:9" ht="15" customHeight="1" thickBot="1" x14ac:dyDescent="0.3">
      <c r="A67" s="94">
        <v>4220101</v>
      </c>
      <c r="B67" s="122" t="s">
        <v>404</v>
      </c>
      <c r="C67" s="162">
        <v>54245</v>
      </c>
      <c r="D67" s="162">
        <v>44186</v>
      </c>
      <c r="E67" s="163">
        <v>1.079</v>
      </c>
      <c r="F67" s="164">
        <v>1</v>
      </c>
      <c r="G67" s="163">
        <v>1.175</v>
      </c>
      <c r="H67" s="141">
        <v>1</v>
      </c>
      <c r="I67" s="165">
        <f t="shared" si="1"/>
        <v>109.67</v>
      </c>
    </row>
    <row r="68" spans="1:9" ht="15" customHeight="1" x14ac:dyDescent="0.25">
      <c r="A68" s="190">
        <v>2010101</v>
      </c>
      <c r="B68" s="183" t="s">
        <v>328</v>
      </c>
      <c r="C68" s="184">
        <v>60281</v>
      </c>
      <c r="D68" s="184">
        <v>47977</v>
      </c>
      <c r="E68" s="185">
        <v>1.075</v>
      </c>
      <c r="F68" s="186">
        <v>1</v>
      </c>
      <c r="G68" s="185">
        <v>1.2</v>
      </c>
      <c r="H68" s="187">
        <v>1</v>
      </c>
      <c r="I68" s="191">
        <f t="shared" ref="I68:I77" si="2">ROUND(E68*F68*G68*86.5,2)</f>
        <v>111.59</v>
      </c>
    </row>
    <row r="69" spans="1:9" ht="15.75" customHeight="1" x14ac:dyDescent="0.25">
      <c r="A69" s="188">
        <v>2110101</v>
      </c>
      <c r="B69" s="98" t="s">
        <v>335</v>
      </c>
      <c r="C69" s="154">
        <v>21382</v>
      </c>
      <c r="D69" s="154">
        <v>17413</v>
      </c>
      <c r="E69" s="155">
        <v>1.097</v>
      </c>
      <c r="F69" s="153">
        <v>1.04</v>
      </c>
      <c r="G69" s="155">
        <v>1.2</v>
      </c>
      <c r="H69" s="11">
        <v>1</v>
      </c>
      <c r="I69" s="189">
        <f t="shared" si="2"/>
        <v>118.42</v>
      </c>
    </row>
    <row r="70" spans="1:9" ht="17.25" customHeight="1" x14ac:dyDescent="0.25">
      <c r="A70" s="188">
        <v>2130101</v>
      </c>
      <c r="B70" s="98" t="s">
        <v>337</v>
      </c>
      <c r="C70" s="154">
        <v>15365</v>
      </c>
      <c r="D70" s="154">
        <v>12013</v>
      </c>
      <c r="E70" s="155">
        <v>1.101</v>
      </c>
      <c r="F70" s="153">
        <v>1.113</v>
      </c>
      <c r="G70" s="155">
        <v>1.2</v>
      </c>
      <c r="H70" s="11">
        <v>1</v>
      </c>
      <c r="I70" s="189">
        <f t="shared" si="2"/>
        <v>127.2</v>
      </c>
    </row>
    <row r="71" spans="1:9" ht="17.25" customHeight="1" x14ac:dyDescent="0.25">
      <c r="A71" s="188">
        <v>2170101</v>
      </c>
      <c r="B71" s="98" t="s">
        <v>339</v>
      </c>
      <c r="C71" s="154">
        <v>10576</v>
      </c>
      <c r="D71" s="154">
        <v>8172</v>
      </c>
      <c r="E71" s="155">
        <v>1.113</v>
      </c>
      <c r="F71" s="153">
        <v>1.113</v>
      </c>
      <c r="G71" s="155">
        <v>1.2</v>
      </c>
      <c r="H71" s="11">
        <v>1</v>
      </c>
      <c r="I71" s="189">
        <f t="shared" si="2"/>
        <v>128.58000000000001</v>
      </c>
    </row>
    <row r="72" spans="1:9" ht="15" customHeight="1" x14ac:dyDescent="0.25">
      <c r="A72" s="188">
        <v>2360101</v>
      </c>
      <c r="B72" s="98" t="s">
        <v>352</v>
      </c>
      <c r="C72" s="154">
        <v>75737</v>
      </c>
      <c r="D72" s="154">
        <v>62177</v>
      </c>
      <c r="E72" s="155">
        <v>1.073</v>
      </c>
      <c r="F72" s="153">
        <v>1</v>
      </c>
      <c r="G72" s="155">
        <v>1.2</v>
      </c>
      <c r="H72" s="11">
        <v>1</v>
      </c>
      <c r="I72" s="189">
        <f t="shared" si="2"/>
        <v>111.38</v>
      </c>
    </row>
    <row r="73" spans="1:9" ht="15" customHeight="1" x14ac:dyDescent="0.25">
      <c r="A73" s="188">
        <v>2410101</v>
      </c>
      <c r="B73" s="98" t="s">
        <v>354</v>
      </c>
      <c r="C73" s="154">
        <v>51658</v>
      </c>
      <c r="D73" s="154">
        <v>42377</v>
      </c>
      <c r="E73" s="155">
        <v>1.0569999999999999</v>
      </c>
      <c r="F73" s="153">
        <v>1</v>
      </c>
      <c r="G73" s="155">
        <v>1.2</v>
      </c>
      <c r="H73" s="11">
        <v>1</v>
      </c>
      <c r="I73" s="189">
        <f t="shared" si="2"/>
        <v>109.72</v>
      </c>
    </row>
    <row r="74" spans="1:9" ht="15" customHeight="1" x14ac:dyDescent="0.25">
      <c r="A74" s="188">
        <v>2470101</v>
      </c>
      <c r="B74" s="98" t="s">
        <v>358</v>
      </c>
      <c r="C74" s="154">
        <v>13847</v>
      </c>
      <c r="D74" s="154">
        <v>10942</v>
      </c>
      <c r="E74" s="155">
        <v>1.103</v>
      </c>
      <c r="F74" s="153">
        <v>1.113</v>
      </c>
      <c r="G74" s="155">
        <v>1.2</v>
      </c>
      <c r="H74" s="11">
        <v>1</v>
      </c>
      <c r="I74" s="189">
        <f t="shared" si="2"/>
        <v>127.43</v>
      </c>
    </row>
    <row r="75" spans="1:9" ht="15" customHeight="1" x14ac:dyDescent="0.25">
      <c r="A75" s="188">
        <v>2560101</v>
      </c>
      <c r="B75" s="98" t="s">
        <v>365</v>
      </c>
      <c r="C75" s="154">
        <v>25675</v>
      </c>
      <c r="D75" s="154">
        <v>20371</v>
      </c>
      <c r="E75" s="155">
        <v>1.0820000000000001</v>
      </c>
      <c r="F75" s="153">
        <v>1.04</v>
      </c>
      <c r="G75" s="155">
        <v>1.2</v>
      </c>
      <c r="H75" s="11">
        <v>1</v>
      </c>
      <c r="I75" s="189">
        <f t="shared" si="2"/>
        <v>116.8</v>
      </c>
    </row>
    <row r="76" spans="1:9" ht="15" customHeight="1" x14ac:dyDescent="0.25">
      <c r="A76" s="188">
        <v>4011801</v>
      </c>
      <c r="B76" s="98" t="s">
        <v>379</v>
      </c>
      <c r="C76" s="154">
        <v>40955</v>
      </c>
      <c r="D76" s="154">
        <v>33531</v>
      </c>
      <c r="E76" s="155">
        <v>1.054</v>
      </c>
      <c r="F76" s="153">
        <v>1</v>
      </c>
      <c r="G76" s="155">
        <v>1.2</v>
      </c>
      <c r="H76" s="11">
        <v>1</v>
      </c>
      <c r="I76" s="189">
        <f t="shared" si="2"/>
        <v>109.41</v>
      </c>
    </row>
    <row r="77" spans="1:9" ht="15" customHeight="1" thickBot="1" x14ac:dyDescent="0.3">
      <c r="A77" s="192">
        <v>4190201</v>
      </c>
      <c r="B77" s="143" t="s">
        <v>402</v>
      </c>
      <c r="C77" s="166">
        <v>15663</v>
      </c>
      <c r="D77" s="166">
        <v>15663</v>
      </c>
      <c r="E77" s="167">
        <v>0.89600000000000002</v>
      </c>
      <c r="F77" s="168">
        <v>1</v>
      </c>
      <c r="G77" s="167">
        <v>1.2</v>
      </c>
      <c r="H77" s="105">
        <v>1</v>
      </c>
      <c r="I77" s="193">
        <f t="shared" si="2"/>
        <v>93</v>
      </c>
    </row>
    <row r="78" spans="1:9" ht="15" customHeight="1" x14ac:dyDescent="0.25">
      <c r="A78" s="92">
        <v>2070101</v>
      </c>
      <c r="B78" s="123" t="s">
        <v>332</v>
      </c>
      <c r="C78" s="157">
        <v>11047</v>
      </c>
      <c r="D78" s="157">
        <v>8998</v>
      </c>
      <c r="E78" s="158">
        <v>1.0740000000000001</v>
      </c>
      <c r="F78" s="159">
        <v>1.113</v>
      </c>
      <c r="G78" s="158">
        <v>1.3</v>
      </c>
      <c r="H78" s="140">
        <v>1</v>
      </c>
      <c r="I78" s="160">
        <f t="shared" ref="I78:I103" si="3">ROUND(E78*F78*G78*86.5,2)</f>
        <v>134.41999999999999</v>
      </c>
    </row>
    <row r="79" spans="1:9" ht="15" customHeight="1" thickBot="1" x14ac:dyDescent="0.3">
      <c r="A79" s="94">
        <v>4402701</v>
      </c>
      <c r="B79" s="122" t="s">
        <v>421</v>
      </c>
      <c r="C79" s="162">
        <v>52503</v>
      </c>
      <c r="D79" s="162">
        <v>49843</v>
      </c>
      <c r="E79" s="163">
        <v>0.96299999999999997</v>
      </c>
      <c r="F79" s="164">
        <v>1</v>
      </c>
      <c r="G79" s="163">
        <v>1.3</v>
      </c>
      <c r="H79" s="141">
        <v>1</v>
      </c>
      <c r="I79" s="165">
        <f t="shared" si="3"/>
        <v>108.29</v>
      </c>
    </row>
    <row r="80" spans="1:9" ht="15" customHeight="1" x14ac:dyDescent="0.25">
      <c r="A80" s="92">
        <v>2540101</v>
      </c>
      <c r="B80" s="123" t="s">
        <v>363</v>
      </c>
      <c r="C80" s="157">
        <v>27151</v>
      </c>
      <c r="D80" s="157">
        <v>22610</v>
      </c>
      <c r="E80" s="158">
        <v>1.0649999999999999</v>
      </c>
      <c r="F80" s="159">
        <v>1.04</v>
      </c>
      <c r="G80" s="158">
        <v>1.365</v>
      </c>
      <c r="H80" s="140">
        <v>1</v>
      </c>
      <c r="I80" s="160">
        <f t="shared" si="3"/>
        <v>130.78</v>
      </c>
    </row>
    <row r="81" spans="1:9" ht="15" customHeight="1" thickBot="1" x14ac:dyDescent="0.3">
      <c r="A81" s="142">
        <v>4300701</v>
      </c>
      <c r="B81" s="143" t="s">
        <v>410</v>
      </c>
      <c r="C81" s="166">
        <v>54043</v>
      </c>
      <c r="D81" s="166">
        <v>54043</v>
      </c>
      <c r="E81" s="167">
        <v>0.92600000000000005</v>
      </c>
      <c r="F81" s="168">
        <v>1</v>
      </c>
      <c r="G81" s="167">
        <v>1.365</v>
      </c>
      <c r="H81" s="105">
        <v>1</v>
      </c>
      <c r="I81" s="169">
        <f t="shared" si="3"/>
        <v>109.34</v>
      </c>
    </row>
    <row r="82" spans="1:9" ht="16.5" customHeight="1" x14ac:dyDescent="0.25">
      <c r="A82" s="92">
        <v>2190101</v>
      </c>
      <c r="B82" s="123" t="s">
        <v>341</v>
      </c>
      <c r="C82" s="157">
        <v>27403</v>
      </c>
      <c r="D82" s="157">
        <v>20996</v>
      </c>
      <c r="E82" s="158">
        <v>1.109</v>
      </c>
      <c r="F82" s="159">
        <v>1.04</v>
      </c>
      <c r="G82" s="158">
        <v>1.4</v>
      </c>
      <c r="H82" s="140">
        <v>1</v>
      </c>
      <c r="I82" s="160">
        <f t="shared" si="3"/>
        <v>139.66999999999999</v>
      </c>
    </row>
    <row r="83" spans="1:9" ht="15" customHeight="1" x14ac:dyDescent="0.25">
      <c r="A83" s="93">
        <v>2330101</v>
      </c>
      <c r="B83" s="98" t="s">
        <v>349</v>
      </c>
      <c r="C83" s="154">
        <v>11212</v>
      </c>
      <c r="D83" s="154">
        <v>9433</v>
      </c>
      <c r="E83" s="155">
        <v>1.0620000000000001</v>
      </c>
      <c r="F83" s="153">
        <v>1.113</v>
      </c>
      <c r="G83" s="155">
        <v>1.4</v>
      </c>
      <c r="H83" s="11">
        <v>1</v>
      </c>
      <c r="I83" s="161">
        <f t="shared" si="3"/>
        <v>143.13999999999999</v>
      </c>
    </row>
    <row r="84" spans="1:9" ht="15" customHeight="1" x14ac:dyDescent="0.25">
      <c r="A84" s="93">
        <v>2450101</v>
      </c>
      <c r="B84" s="98" t="s">
        <v>357</v>
      </c>
      <c r="C84" s="154">
        <v>25691</v>
      </c>
      <c r="D84" s="154">
        <v>20068</v>
      </c>
      <c r="E84" s="155">
        <v>1.1060000000000001</v>
      </c>
      <c r="F84" s="153">
        <v>1.04</v>
      </c>
      <c r="G84" s="155">
        <v>1.4</v>
      </c>
      <c r="H84" s="11">
        <v>1</v>
      </c>
      <c r="I84" s="161">
        <f t="shared" si="3"/>
        <v>139.29</v>
      </c>
    </row>
    <row r="85" spans="1:9" ht="15" customHeight="1" x14ac:dyDescent="0.25">
      <c r="A85" s="93">
        <v>2580101</v>
      </c>
      <c r="B85" s="98" t="s">
        <v>367</v>
      </c>
      <c r="C85" s="154">
        <v>25072</v>
      </c>
      <c r="D85" s="154">
        <v>20985</v>
      </c>
      <c r="E85" s="155">
        <v>1.07</v>
      </c>
      <c r="F85" s="153">
        <v>1.04</v>
      </c>
      <c r="G85" s="155">
        <v>1.4</v>
      </c>
      <c r="H85" s="11">
        <v>1</v>
      </c>
      <c r="I85" s="161">
        <f t="shared" si="3"/>
        <v>134.76</v>
      </c>
    </row>
    <row r="86" spans="1:9" ht="15.75" customHeight="1" x14ac:dyDescent="0.25">
      <c r="A86" s="93">
        <v>4013801</v>
      </c>
      <c r="B86" s="98" t="s">
        <v>389</v>
      </c>
      <c r="C86" s="154">
        <v>47209</v>
      </c>
      <c r="D86" s="154">
        <v>0</v>
      </c>
      <c r="E86" s="155">
        <v>1.879</v>
      </c>
      <c r="F86" s="153">
        <v>1</v>
      </c>
      <c r="G86" s="155">
        <v>1.4</v>
      </c>
      <c r="H86" s="11">
        <v>1</v>
      </c>
      <c r="I86" s="161">
        <f t="shared" si="3"/>
        <v>227.55</v>
      </c>
    </row>
    <row r="87" spans="1:9" ht="15" customHeight="1" x14ac:dyDescent="0.25">
      <c r="A87" s="93">
        <v>4400301</v>
      </c>
      <c r="B87" s="98" t="s">
        <v>416</v>
      </c>
      <c r="C87" s="154">
        <v>11184</v>
      </c>
      <c r="D87" s="154">
        <v>0</v>
      </c>
      <c r="E87" s="155">
        <v>1.837</v>
      </c>
      <c r="F87" s="153">
        <v>1</v>
      </c>
      <c r="G87" s="155">
        <v>1.4</v>
      </c>
      <c r="H87" s="11">
        <v>1</v>
      </c>
      <c r="I87" s="161">
        <f t="shared" si="3"/>
        <v>222.46</v>
      </c>
    </row>
    <row r="88" spans="1:9" ht="15" customHeight="1" thickBot="1" x14ac:dyDescent="0.3">
      <c r="A88" s="142" t="s">
        <v>257</v>
      </c>
      <c r="B88" s="143" t="s">
        <v>390</v>
      </c>
      <c r="C88" s="166">
        <v>23253</v>
      </c>
      <c r="D88" s="166">
        <v>0</v>
      </c>
      <c r="E88" s="167">
        <v>1.891</v>
      </c>
      <c r="F88" s="168">
        <v>1</v>
      </c>
      <c r="G88" s="167">
        <v>1.4</v>
      </c>
      <c r="H88" s="105">
        <v>1</v>
      </c>
      <c r="I88" s="169">
        <f t="shared" si="3"/>
        <v>229</v>
      </c>
    </row>
    <row r="89" spans="1:9" ht="15" customHeight="1" x14ac:dyDescent="0.25">
      <c r="A89" s="92">
        <v>2300101</v>
      </c>
      <c r="B89" s="123" t="s">
        <v>347</v>
      </c>
      <c r="C89" s="157">
        <v>29831</v>
      </c>
      <c r="D89" s="157">
        <v>22674</v>
      </c>
      <c r="E89" s="158">
        <v>1.107</v>
      </c>
      <c r="F89" s="159">
        <v>1.04</v>
      </c>
      <c r="G89" s="158">
        <v>1.5</v>
      </c>
      <c r="H89" s="140">
        <v>1</v>
      </c>
      <c r="I89" s="160">
        <f t="shared" si="3"/>
        <v>149.38</v>
      </c>
    </row>
    <row r="90" spans="1:9" ht="15" customHeight="1" x14ac:dyDescent="0.25">
      <c r="A90" s="93">
        <v>2400101</v>
      </c>
      <c r="B90" s="98" t="s">
        <v>353</v>
      </c>
      <c r="C90" s="154">
        <v>13628</v>
      </c>
      <c r="D90" s="154">
        <v>11084</v>
      </c>
      <c r="E90" s="155">
        <v>1.08</v>
      </c>
      <c r="F90" s="153">
        <v>1.113</v>
      </c>
      <c r="G90" s="155">
        <v>1.5</v>
      </c>
      <c r="H90" s="11">
        <v>1</v>
      </c>
      <c r="I90" s="161">
        <f t="shared" si="3"/>
        <v>155.96</v>
      </c>
    </row>
    <row r="91" spans="1:9" ht="15" customHeight="1" x14ac:dyDescent="0.25">
      <c r="A91" s="93">
        <v>2440101</v>
      </c>
      <c r="B91" s="98" t="s">
        <v>356</v>
      </c>
      <c r="C91" s="154">
        <v>24772</v>
      </c>
      <c r="D91" s="154">
        <v>20443</v>
      </c>
      <c r="E91" s="155">
        <v>1.073</v>
      </c>
      <c r="F91" s="153">
        <v>1.04</v>
      </c>
      <c r="G91" s="155">
        <v>1.5</v>
      </c>
      <c r="H91" s="11">
        <v>1</v>
      </c>
      <c r="I91" s="161">
        <f t="shared" si="3"/>
        <v>144.79</v>
      </c>
    </row>
    <row r="92" spans="1:9" ht="15" customHeight="1" x14ac:dyDescent="0.25">
      <c r="A92" s="93">
        <v>2520101</v>
      </c>
      <c r="B92" s="98" t="s">
        <v>361</v>
      </c>
      <c r="C92" s="154">
        <v>4937</v>
      </c>
      <c r="D92" s="154">
        <v>4018</v>
      </c>
      <c r="E92" s="155">
        <v>1.0609999999999999</v>
      </c>
      <c r="F92" s="153">
        <v>1.113</v>
      </c>
      <c r="G92" s="155">
        <v>1.5</v>
      </c>
      <c r="H92" s="11">
        <v>1</v>
      </c>
      <c r="I92" s="161">
        <f t="shared" si="3"/>
        <v>153.22</v>
      </c>
    </row>
    <row r="93" spans="1:9" ht="15" customHeight="1" x14ac:dyDescent="0.25">
      <c r="A93" s="93">
        <v>4012801</v>
      </c>
      <c r="B93" s="98" t="s">
        <v>383</v>
      </c>
      <c r="C93" s="154">
        <v>26287</v>
      </c>
      <c r="D93" s="154">
        <v>0</v>
      </c>
      <c r="E93" s="155">
        <v>1.8959999999999999</v>
      </c>
      <c r="F93" s="153">
        <v>1</v>
      </c>
      <c r="G93" s="155">
        <v>1.5</v>
      </c>
      <c r="H93" s="11">
        <v>1</v>
      </c>
      <c r="I93" s="161">
        <f t="shared" si="3"/>
        <v>246.01</v>
      </c>
    </row>
    <row r="94" spans="1:9" ht="15" customHeight="1" thickBot="1" x14ac:dyDescent="0.3">
      <c r="A94" s="142">
        <v>4013701</v>
      </c>
      <c r="B94" s="143" t="s">
        <v>388</v>
      </c>
      <c r="C94" s="166">
        <v>26247</v>
      </c>
      <c r="D94" s="166">
        <v>0</v>
      </c>
      <c r="E94" s="167">
        <v>1.913</v>
      </c>
      <c r="F94" s="168">
        <v>1</v>
      </c>
      <c r="G94" s="167">
        <v>1.5</v>
      </c>
      <c r="H94" s="105">
        <v>1</v>
      </c>
      <c r="I94" s="169">
        <f t="shared" si="3"/>
        <v>248.21</v>
      </c>
    </row>
    <row r="95" spans="1:9" ht="18" customHeight="1" x14ac:dyDescent="0.25">
      <c r="A95" s="176">
        <v>4013201</v>
      </c>
      <c r="B95" s="177" t="s">
        <v>385</v>
      </c>
      <c r="C95" s="157">
        <v>23838</v>
      </c>
      <c r="D95" s="157">
        <v>0</v>
      </c>
      <c r="E95" s="158">
        <v>1.86</v>
      </c>
      <c r="F95" s="159">
        <v>1</v>
      </c>
      <c r="G95" s="158">
        <v>1.6</v>
      </c>
      <c r="H95" s="140">
        <v>1</v>
      </c>
      <c r="I95" s="160">
        <f t="shared" si="3"/>
        <v>257.42</v>
      </c>
    </row>
    <row r="96" spans="1:9" ht="15" customHeight="1" thickBot="1" x14ac:dyDescent="0.3">
      <c r="A96" s="142">
        <v>4120101</v>
      </c>
      <c r="B96" s="143" t="s">
        <v>396</v>
      </c>
      <c r="C96" s="166">
        <v>29886</v>
      </c>
      <c r="D96" s="166">
        <v>0</v>
      </c>
      <c r="E96" s="167">
        <v>1.8340000000000001</v>
      </c>
      <c r="F96" s="168">
        <v>1</v>
      </c>
      <c r="G96" s="167">
        <v>1.6</v>
      </c>
      <c r="H96" s="105">
        <v>1</v>
      </c>
      <c r="I96" s="169">
        <f t="shared" si="3"/>
        <v>253.83</v>
      </c>
    </row>
    <row r="97" spans="1:9" ht="15" customHeight="1" x14ac:dyDescent="0.25">
      <c r="A97" s="92">
        <v>4013101</v>
      </c>
      <c r="B97" s="123" t="s">
        <v>384</v>
      </c>
      <c r="C97" s="157">
        <v>23160</v>
      </c>
      <c r="D97" s="157">
        <v>0</v>
      </c>
      <c r="E97" s="158">
        <v>1.8520000000000001</v>
      </c>
      <c r="F97" s="159">
        <v>1</v>
      </c>
      <c r="G97" s="158">
        <v>1.7</v>
      </c>
      <c r="H97" s="140">
        <v>1</v>
      </c>
      <c r="I97" s="160">
        <f t="shared" si="3"/>
        <v>272.33999999999997</v>
      </c>
    </row>
    <row r="98" spans="1:9" ht="15" customHeight="1" x14ac:dyDescent="0.25">
      <c r="A98" s="96">
        <v>4013501</v>
      </c>
      <c r="B98" s="135" t="s">
        <v>386</v>
      </c>
      <c r="C98" s="154">
        <v>12672</v>
      </c>
      <c r="D98" s="154">
        <v>0</v>
      </c>
      <c r="E98" s="155">
        <v>1.833</v>
      </c>
      <c r="F98" s="153">
        <v>1</v>
      </c>
      <c r="G98" s="155">
        <v>1.7</v>
      </c>
      <c r="H98" s="11">
        <v>1</v>
      </c>
      <c r="I98" s="161">
        <f t="shared" si="3"/>
        <v>269.54000000000002</v>
      </c>
    </row>
    <row r="99" spans="1:9" ht="15" customHeight="1" x14ac:dyDescent="0.25">
      <c r="A99" s="96">
        <v>4013601</v>
      </c>
      <c r="B99" s="135" t="s">
        <v>387</v>
      </c>
      <c r="C99" s="154">
        <v>30672</v>
      </c>
      <c r="D99" s="154">
        <v>0</v>
      </c>
      <c r="E99" s="155">
        <v>1.843</v>
      </c>
      <c r="F99" s="153">
        <v>1</v>
      </c>
      <c r="G99" s="155">
        <v>1.7</v>
      </c>
      <c r="H99" s="11">
        <v>1</v>
      </c>
      <c r="I99" s="161">
        <f t="shared" si="3"/>
        <v>271.01</v>
      </c>
    </row>
    <row r="100" spans="1:9" ht="15" customHeight="1" x14ac:dyDescent="0.25">
      <c r="A100" s="96">
        <v>4270401</v>
      </c>
      <c r="B100" s="135" t="s">
        <v>406</v>
      </c>
      <c r="C100" s="154">
        <v>15670</v>
      </c>
      <c r="D100" s="154">
        <v>0</v>
      </c>
      <c r="E100" s="155">
        <v>1.827</v>
      </c>
      <c r="F100" s="153">
        <v>1</v>
      </c>
      <c r="G100" s="155">
        <v>1.7</v>
      </c>
      <c r="H100" s="11">
        <v>1</v>
      </c>
      <c r="I100" s="161">
        <f t="shared" si="3"/>
        <v>268.66000000000003</v>
      </c>
    </row>
    <row r="101" spans="1:9" ht="15" customHeight="1" x14ac:dyDescent="0.25">
      <c r="A101" s="96">
        <v>4300401</v>
      </c>
      <c r="B101" s="135" t="s">
        <v>409</v>
      </c>
      <c r="C101" s="154">
        <v>14755</v>
      </c>
      <c r="D101" s="154">
        <v>0</v>
      </c>
      <c r="E101" s="155">
        <v>1.835</v>
      </c>
      <c r="F101" s="153">
        <v>1</v>
      </c>
      <c r="G101" s="155">
        <v>1.7</v>
      </c>
      <c r="H101" s="11">
        <v>1</v>
      </c>
      <c r="I101" s="161">
        <f t="shared" si="3"/>
        <v>269.83999999999997</v>
      </c>
    </row>
    <row r="102" spans="1:9" ht="16.5" customHeight="1" x14ac:dyDescent="0.25">
      <c r="A102" s="96">
        <v>4371401</v>
      </c>
      <c r="B102" s="135" t="s">
        <v>414</v>
      </c>
      <c r="C102" s="154">
        <v>23091</v>
      </c>
      <c r="D102" s="154">
        <v>0</v>
      </c>
      <c r="E102" s="155">
        <v>1.845</v>
      </c>
      <c r="F102" s="153">
        <v>1</v>
      </c>
      <c r="G102" s="155">
        <v>1.7</v>
      </c>
      <c r="H102" s="11">
        <v>1</v>
      </c>
      <c r="I102" s="161">
        <f t="shared" si="3"/>
        <v>271.31</v>
      </c>
    </row>
    <row r="103" spans="1:9" ht="15" customHeight="1" thickBot="1" x14ac:dyDescent="0.3">
      <c r="A103" s="97">
        <v>4371501</v>
      </c>
      <c r="B103" s="136" t="s">
        <v>415</v>
      </c>
      <c r="C103" s="162">
        <v>27619</v>
      </c>
      <c r="D103" s="162">
        <v>0</v>
      </c>
      <c r="E103" s="163">
        <v>1.845</v>
      </c>
      <c r="F103" s="164">
        <v>1</v>
      </c>
      <c r="G103" s="163">
        <v>1.7</v>
      </c>
      <c r="H103" s="141">
        <v>1</v>
      </c>
      <c r="I103" s="165">
        <f t="shared" si="3"/>
        <v>271.31</v>
      </c>
    </row>
  </sheetData>
  <sortState ref="A68:I77">
    <sortCondition ref="A68:A77"/>
  </sortState>
  <mergeCells count="8">
    <mergeCell ref="A1:I1"/>
    <mergeCell ref="A2:I2"/>
    <mergeCell ref="B4:B5"/>
    <mergeCell ref="E4:H4"/>
    <mergeCell ref="A4:A5"/>
    <mergeCell ref="A3:I3"/>
    <mergeCell ref="I4:I5"/>
    <mergeCell ref="C4:D4"/>
  </mergeCells>
  <pageMargins left="0.31496062992125984" right="0" top="0.35433070866141736" bottom="0.15748031496062992" header="0.31496062992125984" footer="0.31496062992125984"/>
  <pageSetup paperSize="9" scale="7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3" sqref="A3"/>
    </sheetView>
  </sheetViews>
  <sheetFormatPr defaultRowHeight="15" x14ac:dyDescent="0.25"/>
  <cols>
    <col min="1" max="1" width="98.85546875" style="1" customWidth="1"/>
    <col min="2" max="2" width="9.140625" style="1" customWidth="1"/>
    <col min="3" max="16384" width="9.140625" style="1"/>
  </cols>
  <sheetData>
    <row r="2" spans="1:1" ht="15.75" x14ac:dyDescent="0.25">
      <c r="A2" s="2" t="s">
        <v>67</v>
      </c>
    </row>
    <row r="3" spans="1:1" ht="15.75" x14ac:dyDescent="0.25">
      <c r="A3" s="207" t="s">
        <v>692</v>
      </c>
    </row>
    <row r="4" spans="1:1" ht="91.5" customHeight="1" x14ac:dyDescent="0.25">
      <c r="A4" s="5" t="s">
        <v>320</v>
      </c>
    </row>
    <row r="5" spans="1:1" ht="39.75" customHeight="1" x14ac:dyDescent="0.25">
      <c r="A5" s="5"/>
    </row>
    <row r="6" spans="1:1" ht="49.5" customHeight="1" x14ac:dyDescent="0.25">
      <c r="A6" s="99" t="s">
        <v>695</v>
      </c>
    </row>
    <row r="7" spans="1:1" ht="44.25" customHeight="1" x14ac:dyDescent="0.25">
      <c r="A7" s="53" t="s">
        <v>590</v>
      </c>
    </row>
    <row r="8" spans="1:1" ht="31.5" customHeight="1" x14ac:dyDescent="0.25">
      <c r="A8" s="54" t="s">
        <v>694</v>
      </c>
    </row>
    <row r="9" spans="1:1" ht="31.5" customHeight="1" x14ac:dyDescent="0.25">
      <c r="A9" s="55" t="s">
        <v>693</v>
      </c>
    </row>
    <row r="10" spans="1:1" x14ac:dyDescent="0.25">
      <c r="A10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5.75" x14ac:dyDescent="0.25"/>
  <cols>
    <col min="1" max="1" width="69.28515625" style="35" customWidth="1"/>
    <col min="2" max="2" width="15.85546875" style="32" customWidth="1"/>
    <col min="3" max="3" width="13" style="12" customWidth="1"/>
    <col min="4" max="4" width="11.7109375" style="12" customWidth="1"/>
    <col min="5" max="5" width="12.85546875" style="12" customWidth="1"/>
    <col min="6" max="16384" width="9.140625" style="12"/>
  </cols>
  <sheetData>
    <row r="1" spans="1:5" ht="15" x14ac:dyDescent="0.25">
      <c r="A1" s="322" t="s">
        <v>29</v>
      </c>
      <c r="B1" s="322"/>
      <c r="C1" s="322"/>
    </row>
    <row r="2" spans="1:5" x14ac:dyDescent="0.25">
      <c r="A2" s="323" t="s">
        <v>692</v>
      </c>
      <c r="B2" s="323"/>
      <c r="C2" s="323"/>
    </row>
    <row r="3" spans="1:5" ht="65.25" customHeight="1" x14ac:dyDescent="0.25">
      <c r="A3" s="328" t="s">
        <v>580</v>
      </c>
      <c r="B3" s="328"/>
      <c r="C3" s="328"/>
      <c r="D3" s="328"/>
      <c r="E3" s="328"/>
    </row>
    <row r="4" spans="1:5" ht="90.75" customHeight="1" x14ac:dyDescent="0.25">
      <c r="A4" s="34" t="s">
        <v>30</v>
      </c>
      <c r="B4" s="150" t="s">
        <v>700</v>
      </c>
      <c r="C4" s="31" t="s">
        <v>256</v>
      </c>
      <c r="D4" s="104" t="s">
        <v>582</v>
      </c>
      <c r="E4" s="104" t="s">
        <v>583</v>
      </c>
    </row>
    <row r="5" spans="1:5" x14ac:dyDescent="0.25">
      <c r="A5" s="21" t="s">
        <v>31</v>
      </c>
      <c r="B5" s="100">
        <v>265.72000000000003</v>
      </c>
      <c r="C5" s="100"/>
      <c r="D5" s="11" t="s">
        <v>584</v>
      </c>
      <c r="E5" s="11" t="s">
        <v>584</v>
      </c>
    </row>
    <row r="6" spans="1:5" ht="14.25" customHeight="1" x14ac:dyDescent="0.25">
      <c r="A6" s="21" t="s">
        <v>32</v>
      </c>
      <c r="B6" s="100">
        <v>394.63</v>
      </c>
      <c r="C6" s="100">
        <f>ROUND(B6*1.1,2)</f>
        <v>434.09</v>
      </c>
      <c r="D6" s="11" t="s">
        <v>584</v>
      </c>
      <c r="E6" s="11" t="s">
        <v>584</v>
      </c>
    </row>
    <row r="7" spans="1:5" ht="30.75" customHeight="1" x14ac:dyDescent="0.25">
      <c r="A7" s="21" t="s">
        <v>33</v>
      </c>
      <c r="B7" s="100">
        <v>349.9</v>
      </c>
      <c r="C7" s="100"/>
      <c r="D7" s="11" t="s">
        <v>584</v>
      </c>
      <c r="E7" s="11" t="s">
        <v>584</v>
      </c>
    </row>
    <row r="8" spans="1:5" ht="78.75" customHeight="1" x14ac:dyDescent="0.25">
      <c r="A8" s="106" t="s">
        <v>588</v>
      </c>
      <c r="B8" s="100">
        <v>349.9</v>
      </c>
      <c r="C8" s="100"/>
      <c r="D8" s="11" t="s">
        <v>584</v>
      </c>
      <c r="E8" s="11" t="s">
        <v>584</v>
      </c>
    </row>
    <row r="9" spans="1:5" ht="30" customHeight="1" x14ac:dyDescent="0.25">
      <c r="A9" s="21" t="s">
        <v>34</v>
      </c>
      <c r="B9" s="100">
        <v>503.81</v>
      </c>
      <c r="C9" s="100">
        <f>ROUND(B9*1.1,2)</f>
        <v>554.19000000000005</v>
      </c>
      <c r="D9" s="11" t="s">
        <v>584</v>
      </c>
      <c r="E9" s="11" t="s">
        <v>584</v>
      </c>
    </row>
    <row r="10" spans="1:5" ht="30" customHeight="1" x14ac:dyDescent="0.25">
      <c r="A10" s="21" t="s">
        <v>56</v>
      </c>
      <c r="B10" s="100">
        <v>436.73</v>
      </c>
      <c r="C10" s="100"/>
      <c r="D10" s="11" t="s">
        <v>584</v>
      </c>
      <c r="E10" s="11" t="s">
        <v>584</v>
      </c>
    </row>
    <row r="11" spans="1:5" ht="30" customHeight="1" x14ac:dyDescent="0.25">
      <c r="A11" s="21" t="s">
        <v>57</v>
      </c>
      <c r="B11" s="100">
        <v>541.96</v>
      </c>
      <c r="C11" s="100">
        <f>ROUND(B11*1.1,2)</f>
        <v>596.16</v>
      </c>
      <c r="D11" s="11" t="s">
        <v>584</v>
      </c>
      <c r="E11" s="11" t="s">
        <v>584</v>
      </c>
    </row>
    <row r="12" spans="1:5" ht="30" customHeight="1" x14ac:dyDescent="0.25">
      <c r="A12" s="21" t="s">
        <v>62</v>
      </c>
      <c r="B12" s="100">
        <v>1033.53</v>
      </c>
      <c r="C12" s="100">
        <f>ROUND(B12*1.1,2)</f>
        <v>1136.8800000000001</v>
      </c>
      <c r="D12" s="11" t="s">
        <v>584</v>
      </c>
      <c r="E12" s="11" t="s">
        <v>584</v>
      </c>
    </row>
    <row r="13" spans="1:5" ht="30" customHeight="1" x14ac:dyDescent="0.25">
      <c r="A13" s="21" t="s">
        <v>35</v>
      </c>
      <c r="B13" s="100">
        <v>1345.59</v>
      </c>
      <c r="C13" s="100">
        <f>ROUND(B13*1.1,2)</f>
        <v>1480.15</v>
      </c>
      <c r="D13" s="11" t="s">
        <v>584</v>
      </c>
      <c r="E13" s="11" t="s">
        <v>584</v>
      </c>
    </row>
    <row r="14" spans="1:5" ht="30" customHeight="1" x14ac:dyDescent="0.25">
      <c r="A14" s="21" t="s">
        <v>319</v>
      </c>
      <c r="B14" s="100">
        <v>1520.29</v>
      </c>
      <c r="C14" s="100">
        <f>ROUND(B14*1.1,2)</f>
        <v>1672.32</v>
      </c>
      <c r="D14" s="11" t="s">
        <v>584</v>
      </c>
      <c r="E14" s="11" t="s">
        <v>584</v>
      </c>
    </row>
    <row r="15" spans="1:5" ht="16.5" customHeight="1" x14ac:dyDescent="0.25">
      <c r="A15" s="21" t="s">
        <v>36</v>
      </c>
      <c r="B15" s="100">
        <v>995.43</v>
      </c>
      <c r="C15" s="100"/>
      <c r="D15" s="11" t="s">
        <v>585</v>
      </c>
      <c r="E15" s="11" t="s">
        <v>584</v>
      </c>
    </row>
    <row r="16" spans="1:5" ht="20.25" customHeight="1" x14ac:dyDescent="0.25">
      <c r="A16" s="21" t="s">
        <v>37</v>
      </c>
      <c r="B16" s="100">
        <v>995.43</v>
      </c>
      <c r="C16" s="100"/>
      <c r="D16" s="11" t="s">
        <v>585</v>
      </c>
      <c r="E16" s="11" t="s">
        <v>584</v>
      </c>
    </row>
    <row r="17" spans="1:5" ht="29.25" customHeight="1" x14ac:dyDescent="0.25">
      <c r="A17" s="21" t="s">
        <v>38</v>
      </c>
      <c r="B17" s="100">
        <v>722.19</v>
      </c>
      <c r="C17" s="100"/>
      <c r="D17" s="11" t="s">
        <v>585</v>
      </c>
      <c r="E17" s="11" t="s">
        <v>585</v>
      </c>
    </row>
    <row r="18" spans="1:5" ht="31.5" customHeight="1" x14ac:dyDescent="0.25">
      <c r="A18" s="21" t="s">
        <v>39</v>
      </c>
      <c r="B18" s="100">
        <v>846.35</v>
      </c>
      <c r="C18" s="100">
        <f>ROUND(B18*1.1,2)</f>
        <v>930.99</v>
      </c>
      <c r="D18" s="11" t="s">
        <v>585</v>
      </c>
      <c r="E18" s="11" t="s">
        <v>585</v>
      </c>
    </row>
    <row r="19" spans="1:5" ht="34.5" customHeight="1" x14ac:dyDescent="0.25">
      <c r="A19" s="21" t="s">
        <v>40</v>
      </c>
      <c r="B19" s="100">
        <v>786.15</v>
      </c>
      <c r="C19" s="100"/>
      <c r="D19" s="11" t="s">
        <v>585</v>
      </c>
      <c r="E19" s="11" t="s">
        <v>585</v>
      </c>
    </row>
    <row r="20" spans="1:5" ht="30.75" customHeight="1" x14ac:dyDescent="0.25">
      <c r="A20" s="22" t="s">
        <v>41</v>
      </c>
      <c r="B20" s="100">
        <v>952.46</v>
      </c>
      <c r="C20" s="100">
        <f>ROUND(B20*1.1,2)</f>
        <v>1047.71</v>
      </c>
      <c r="D20" s="11" t="s">
        <v>585</v>
      </c>
      <c r="E20" s="11" t="s">
        <v>585</v>
      </c>
    </row>
    <row r="21" spans="1:5" ht="49.5" customHeight="1" x14ac:dyDescent="0.25">
      <c r="A21" s="21" t="s">
        <v>171</v>
      </c>
      <c r="B21" s="100">
        <v>6183.83</v>
      </c>
      <c r="C21" s="100">
        <f t="shared" ref="C21:C31" si="0">ROUND(B21*1.1,2)</f>
        <v>6802.21</v>
      </c>
      <c r="D21" s="11" t="s">
        <v>585</v>
      </c>
      <c r="E21" s="11" t="s">
        <v>585</v>
      </c>
    </row>
    <row r="22" spans="1:5" ht="30.75" customHeight="1" x14ac:dyDescent="0.25">
      <c r="A22" s="21" t="s">
        <v>42</v>
      </c>
      <c r="B22" s="100">
        <v>2719.14</v>
      </c>
      <c r="C22" s="100">
        <f t="shared" si="0"/>
        <v>2991.05</v>
      </c>
      <c r="D22" s="11" t="s">
        <v>585</v>
      </c>
      <c r="E22" s="11" t="s">
        <v>585</v>
      </c>
    </row>
    <row r="23" spans="1:5" ht="30.75" customHeight="1" x14ac:dyDescent="0.25">
      <c r="A23" s="151" t="s">
        <v>689</v>
      </c>
      <c r="B23" s="100"/>
      <c r="C23" s="100"/>
      <c r="D23" s="11"/>
      <c r="E23" s="11"/>
    </row>
    <row r="24" spans="1:5" ht="19.5" customHeight="1" x14ac:dyDescent="0.25">
      <c r="A24" s="152" t="s">
        <v>690</v>
      </c>
      <c r="B24" s="100">
        <v>2923</v>
      </c>
      <c r="C24" s="100"/>
      <c r="D24" s="11"/>
      <c r="E24" s="11"/>
    </row>
    <row r="25" spans="1:5" ht="19.5" customHeight="1" x14ac:dyDescent="0.25">
      <c r="A25" s="152" t="s">
        <v>691</v>
      </c>
      <c r="B25" s="100">
        <v>711.8</v>
      </c>
      <c r="C25" s="100"/>
      <c r="D25" s="11"/>
      <c r="E25" s="11"/>
    </row>
    <row r="26" spans="1:5" ht="30.75" customHeight="1" x14ac:dyDescent="0.25">
      <c r="A26" s="21" t="s">
        <v>569</v>
      </c>
      <c r="B26" s="59"/>
      <c r="C26" s="100"/>
      <c r="D26" s="87"/>
      <c r="E26" s="87"/>
    </row>
    <row r="27" spans="1:5" ht="19.5" customHeight="1" x14ac:dyDescent="0.25">
      <c r="A27" s="95" t="s">
        <v>570</v>
      </c>
      <c r="B27" s="59">
        <v>3760.86</v>
      </c>
      <c r="C27" s="100">
        <f t="shared" si="0"/>
        <v>4136.95</v>
      </c>
      <c r="D27" s="11" t="s">
        <v>585</v>
      </c>
      <c r="E27" s="11" t="s">
        <v>585</v>
      </c>
    </row>
    <row r="28" spans="1:5" ht="19.5" customHeight="1" x14ac:dyDescent="0.25">
      <c r="A28" s="95" t="s">
        <v>571</v>
      </c>
      <c r="B28" s="59">
        <v>1419.92</v>
      </c>
      <c r="C28" s="100">
        <f t="shared" si="0"/>
        <v>1561.91</v>
      </c>
      <c r="D28" s="11" t="s">
        <v>585</v>
      </c>
      <c r="E28" s="11" t="s">
        <v>585</v>
      </c>
    </row>
    <row r="29" spans="1:5" ht="19.5" customHeight="1" x14ac:dyDescent="0.25">
      <c r="A29" s="95" t="s">
        <v>572</v>
      </c>
      <c r="B29" s="59">
        <v>3157.45</v>
      </c>
      <c r="C29" s="100">
        <f t="shared" si="0"/>
        <v>3473.2</v>
      </c>
      <c r="D29" s="11" t="s">
        <v>585</v>
      </c>
      <c r="E29" s="11" t="s">
        <v>585</v>
      </c>
    </row>
    <row r="30" spans="1:5" ht="19.5" customHeight="1" x14ac:dyDescent="0.25">
      <c r="A30" s="95" t="s">
        <v>578</v>
      </c>
      <c r="B30" s="59">
        <v>1500.19</v>
      </c>
      <c r="C30" s="100">
        <f t="shared" si="0"/>
        <v>1650.21</v>
      </c>
      <c r="D30" s="11" t="s">
        <v>585</v>
      </c>
      <c r="E30" s="11" t="s">
        <v>585</v>
      </c>
    </row>
    <row r="31" spans="1:5" ht="30.75" customHeight="1" x14ac:dyDescent="0.25">
      <c r="A31" s="21" t="s">
        <v>172</v>
      </c>
      <c r="B31" s="100">
        <v>4821.7700000000004</v>
      </c>
      <c r="C31" s="100">
        <f t="shared" si="0"/>
        <v>5303.95</v>
      </c>
      <c r="D31" s="11" t="s">
        <v>585</v>
      </c>
      <c r="E31" s="11" t="s">
        <v>585</v>
      </c>
    </row>
    <row r="32" spans="1:5" ht="21.75" customHeight="1" x14ac:dyDescent="0.25">
      <c r="A32" s="21" t="s">
        <v>43</v>
      </c>
      <c r="B32" s="100">
        <v>7288.73</v>
      </c>
      <c r="C32" s="100"/>
      <c r="D32" s="11" t="s">
        <v>585</v>
      </c>
      <c r="E32" s="11" t="s">
        <v>585</v>
      </c>
    </row>
    <row r="33" spans="1:5" ht="30.75" customHeight="1" x14ac:dyDescent="0.25">
      <c r="A33" s="21" t="s">
        <v>660</v>
      </c>
      <c r="B33" s="100">
        <v>3771.73</v>
      </c>
      <c r="C33" s="100"/>
      <c r="D33" s="11" t="s">
        <v>585</v>
      </c>
      <c r="E33" s="11" t="s">
        <v>585</v>
      </c>
    </row>
    <row r="34" spans="1:5" ht="33" customHeight="1" x14ac:dyDescent="0.25">
      <c r="A34" s="21" t="s">
        <v>177</v>
      </c>
      <c r="B34" s="100">
        <v>392.21</v>
      </c>
      <c r="C34" s="100"/>
      <c r="D34" s="11" t="s">
        <v>584</v>
      </c>
      <c r="E34" s="11" t="s">
        <v>585</v>
      </c>
    </row>
    <row r="35" spans="1:5" ht="47.25" customHeight="1" x14ac:dyDescent="0.25">
      <c r="A35" s="21" t="s">
        <v>696</v>
      </c>
      <c r="B35" s="100">
        <v>612.25</v>
      </c>
      <c r="C35" s="100"/>
      <c r="D35" s="11" t="s">
        <v>584</v>
      </c>
      <c r="E35" s="11" t="s">
        <v>585</v>
      </c>
    </row>
    <row r="36" spans="1:5" ht="33.75" customHeight="1" x14ac:dyDescent="0.25">
      <c r="A36" s="21" t="s">
        <v>178</v>
      </c>
      <c r="B36" s="100">
        <v>361.91</v>
      </c>
      <c r="C36" s="100"/>
      <c r="D36" s="11" t="s">
        <v>584</v>
      </c>
      <c r="E36" s="11" t="s">
        <v>585</v>
      </c>
    </row>
    <row r="37" spans="1:5" ht="17.25" customHeight="1" x14ac:dyDescent="0.25">
      <c r="A37" s="21" t="s">
        <v>44</v>
      </c>
      <c r="B37" s="100">
        <v>1025.99</v>
      </c>
      <c r="C37" s="100"/>
      <c r="D37" s="11" t="s">
        <v>585</v>
      </c>
      <c r="E37" s="11" t="s">
        <v>585</v>
      </c>
    </row>
    <row r="38" spans="1:5" ht="18" customHeight="1" x14ac:dyDescent="0.25">
      <c r="A38" s="21" t="s">
        <v>45</v>
      </c>
      <c r="B38" s="100">
        <v>1196.54</v>
      </c>
      <c r="C38" s="100"/>
      <c r="D38" s="11" t="s">
        <v>585</v>
      </c>
      <c r="E38" s="11" t="s">
        <v>585</v>
      </c>
    </row>
    <row r="39" spans="1:5" ht="28.5" customHeight="1" x14ac:dyDescent="0.25">
      <c r="A39" s="21" t="s">
        <v>46</v>
      </c>
      <c r="B39" s="100">
        <v>2321.12</v>
      </c>
      <c r="C39" s="100"/>
      <c r="D39" s="11" t="s">
        <v>585</v>
      </c>
      <c r="E39" s="11" t="s">
        <v>585</v>
      </c>
    </row>
    <row r="40" spans="1:5" ht="31.5" customHeight="1" x14ac:dyDescent="0.25">
      <c r="A40" s="194" t="s">
        <v>564</v>
      </c>
      <c r="B40" s="100">
        <v>2321.12</v>
      </c>
      <c r="C40" s="195"/>
      <c r="D40" s="11" t="s">
        <v>585</v>
      </c>
      <c r="E40" s="11" t="s">
        <v>585</v>
      </c>
    </row>
    <row r="41" spans="1:5" ht="23.25" customHeight="1" x14ac:dyDescent="0.25">
      <c r="A41" s="23" t="s">
        <v>47</v>
      </c>
      <c r="B41" s="100">
        <v>9187.5</v>
      </c>
      <c r="C41" s="100"/>
      <c r="D41" s="11" t="s">
        <v>585</v>
      </c>
      <c r="E41" s="11" t="s">
        <v>585</v>
      </c>
    </row>
    <row r="42" spans="1:5" ht="22.5" customHeight="1" x14ac:dyDescent="0.25">
      <c r="A42" s="23" t="s">
        <v>175</v>
      </c>
      <c r="B42" s="100">
        <v>5617.5</v>
      </c>
      <c r="C42" s="100"/>
      <c r="D42" s="11" t="s">
        <v>585</v>
      </c>
      <c r="E42" s="11" t="s">
        <v>585</v>
      </c>
    </row>
    <row r="43" spans="1:5" ht="31.5" customHeight="1" x14ac:dyDescent="0.25">
      <c r="A43" s="21" t="s">
        <v>286</v>
      </c>
      <c r="B43" s="100">
        <v>200</v>
      </c>
      <c r="C43" s="100">
        <v>437.5</v>
      </c>
      <c r="D43" s="11" t="s">
        <v>585</v>
      </c>
      <c r="E43" s="11" t="s">
        <v>584</v>
      </c>
    </row>
    <row r="44" spans="1:5" ht="35.25" customHeight="1" x14ac:dyDescent="0.25">
      <c r="A44" s="21" t="s">
        <v>287</v>
      </c>
      <c r="B44" s="100">
        <v>150</v>
      </c>
      <c r="C44" s="100"/>
      <c r="D44" s="11" t="s">
        <v>584</v>
      </c>
      <c r="E44" s="11" t="s">
        <v>584</v>
      </c>
    </row>
    <row r="45" spans="1:5" ht="34.5" customHeight="1" x14ac:dyDescent="0.25">
      <c r="A45" s="324" t="s">
        <v>586</v>
      </c>
      <c r="B45" s="325"/>
      <c r="C45" s="326"/>
      <c r="D45" s="105" t="s">
        <v>585</v>
      </c>
      <c r="E45" s="105" t="s">
        <v>585</v>
      </c>
    </row>
    <row r="46" spans="1:5" ht="40.5" customHeight="1" x14ac:dyDescent="0.25">
      <c r="A46" s="327" t="s">
        <v>587</v>
      </c>
      <c r="B46" s="327"/>
      <c r="C46" s="327"/>
      <c r="D46" s="11" t="s">
        <v>584</v>
      </c>
      <c r="E46" s="11" t="s">
        <v>585</v>
      </c>
    </row>
    <row r="50" spans="1:1" ht="15" x14ac:dyDescent="0.25">
      <c r="A50" s="12"/>
    </row>
  </sheetData>
  <mergeCells count="5">
    <mergeCell ref="A1:C1"/>
    <mergeCell ref="A2:C2"/>
    <mergeCell ref="A45:C45"/>
    <mergeCell ref="A46:C46"/>
    <mergeCell ref="A3:E3"/>
  </mergeCells>
  <pageMargins left="0.23622047244094491" right="0.23622047244094491" top="0.74803149606299213" bottom="0.74803149606299213" header="0.31496062992125984" footer="0.31496062992125984"/>
  <pageSetup paperSize="9" scale="7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tabSelected="1" topLeftCell="A64" workbookViewId="0">
      <selection activeCell="C22" sqref="C22"/>
    </sheetView>
  </sheetViews>
  <sheetFormatPr defaultColWidth="9.140625" defaultRowHeight="17.25" customHeight="1" x14ac:dyDescent="0.25"/>
  <cols>
    <col min="1" max="1" width="11.140625" style="62" customWidth="1"/>
    <col min="2" max="2" width="30.7109375" style="3" customWidth="1"/>
    <col min="3" max="3" width="81" style="3" customWidth="1"/>
    <col min="4" max="4" width="9.28515625" style="4" customWidth="1"/>
    <col min="5" max="5" width="10.85546875" style="4" customWidth="1"/>
    <col min="6" max="16384" width="9.140625" style="3"/>
  </cols>
  <sheetData>
    <row r="1" spans="1:5" ht="17.25" customHeight="1" x14ac:dyDescent="0.25">
      <c r="E1" s="24" t="s">
        <v>84</v>
      </c>
    </row>
    <row r="2" spans="1:5" ht="17.25" customHeight="1" x14ac:dyDescent="0.25">
      <c r="C2" s="256" t="s">
        <v>692</v>
      </c>
      <c r="D2" s="256"/>
      <c r="E2" s="256"/>
    </row>
    <row r="3" spans="1:5" ht="34.5" customHeight="1" x14ac:dyDescent="0.25">
      <c r="A3" s="335" t="s">
        <v>535</v>
      </c>
      <c r="B3" s="335"/>
      <c r="C3" s="335"/>
      <c r="D3" s="335"/>
      <c r="E3" s="335"/>
    </row>
    <row r="4" spans="1:5" ht="31.5" customHeight="1" x14ac:dyDescent="0.25">
      <c r="A4" s="63" t="s">
        <v>2</v>
      </c>
      <c r="B4" s="64" t="s">
        <v>0</v>
      </c>
      <c r="C4" s="64" t="s">
        <v>1</v>
      </c>
      <c r="D4" s="64" t="s">
        <v>28</v>
      </c>
      <c r="E4" s="65" t="s">
        <v>3</v>
      </c>
    </row>
    <row r="5" spans="1:5" ht="17.25" customHeight="1" x14ac:dyDescent="0.25">
      <c r="A5" s="60"/>
      <c r="B5" s="60"/>
      <c r="C5" s="60"/>
      <c r="D5" s="60"/>
      <c r="E5" s="61"/>
    </row>
    <row r="6" spans="1:5" ht="17.25" customHeight="1" x14ac:dyDescent="0.25">
      <c r="A6" s="50">
        <v>2010101</v>
      </c>
      <c r="B6" s="27" t="s">
        <v>224</v>
      </c>
      <c r="C6" s="90" t="s">
        <v>328</v>
      </c>
      <c r="D6" s="76">
        <v>1</v>
      </c>
      <c r="E6" s="333" t="s">
        <v>5</v>
      </c>
    </row>
    <row r="7" spans="1:5" ht="17.25" customHeight="1" x14ac:dyDescent="0.25">
      <c r="A7" s="50">
        <v>2010201</v>
      </c>
      <c r="B7" s="27" t="s">
        <v>224</v>
      </c>
      <c r="C7" s="90" t="s">
        <v>437</v>
      </c>
      <c r="D7" s="76">
        <v>1</v>
      </c>
      <c r="E7" s="334"/>
    </row>
    <row r="8" spans="1:5" ht="17.25" customHeight="1" x14ac:dyDescent="0.25">
      <c r="A8" s="50">
        <v>2010301</v>
      </c>
      <c r="B8" s="27" t="s">
        <v>224</v>
      </c>
      <c r="C8" s="28" t="s">
        <v>182</v>
      </c>
      <c r="D8" s="76">
        <v>1</v>
      </c>
      <c r="E8" s="334"/>
    </row>
    <row r="9" spans="1:5" ht="17.25" customHeight="1" x14ac:dyDescent="0.25">
      <c r="A9" s="50">
        <v>2020101</v>
      </c>
      <c r="B9" s="27" t="s">
        <v>126</v>
      </c>
      <c r="C9" s="90" t="s">
        <v>330</v>
      </c>
      <c r="D9" s="76">
        <v>1</v>
      </c>
      <c r="E9" s="334"/>
    </row>
    <row r="10" spans="1:5" ht="17.25" customHeight="1" x14ac:dyDescent="0.25">
      <c r="A10" s="50">
        <v>2020201</v>
      </c>
      <c r="B10" s="27" t="s">
        <v>126</v>
      </c>
      <c r="C10" s="28" t="s">
        <v>438</v>
      </c>
      <c r="D10" s="76">
        <v>1</v>
      </c>
      <c r="E10" s="334"/>
    </row>
    <row r="11" spans="1:5" ht="17.25" customHeight="1" x14ac:dyDescent="0.25">
      <c r="A11" s="50">
        <v>2020501</v>
      </c>
      <c r="B11" s="27" t="s">
        <v>126</v>
      </c>
      <c r="C11" s="27" t="s">
        <v>27</v>
      </c>
      <c r="D11" s="76">
        <v>1</v>
      </c>
      <c r="E11" s="334"/>
    </row>
    <row r="12" spans="1:5" ht="17.25" customHeight="1" x14ac:dyDescent="0.25">
      <c r="A12" s="66">
        <v>2021201</v>
      </c>
      <c r="B12" s="7" t="s">
        <v>17</v>
      </c>
      <c r="C12" s="42" t="s">
        <v>305</v>
      </c>
      <c r="D12" s="76">
        <v>1</v>
      </c>
      <c r="E12" s="334"/>
    </row>
    <row r="13" spans="1:5" ht="17.25" customHeight="1" x14ac:dyDescent="0.25">
      <c r="A13" s="50">
        <v>2050101</v>
      </c>
      <c r="B13" s="27" t="s">
        <v>225</v>
      </c>
      <c r="C13" s="90" t="s">
        <v>439</v>
      </c>
      <c r="D13" s="76">
        <v>1</v>
      </c>
      <c r="E13" s="334"/>
    </row>
    <row r="14" spans="1:5" ht="17.25" customHeight="1" x14ac:dyDescent="0.25">
      <c r="A14" s="50">
        <v>2070101</v>
      </c>
      <c r="B14" s="27" t="s">
        <v>240</v>
      </c>
      <c r="C14" s="28" t="s">
        <v>536</v>
      </c>
      <c r="D14" s="76">
        <v>1</v>
      </c>
      <c r="E14" s="334"/>
    </row>
    <row r="15" spans="1:5" ht="17.25" customHeight="1" x14ac:dyDescent="0.25">
      <c r="A15" s="50">
        <v>2080101</v>
      </c>
      <c r="B15" s="27" t="s">
        <v>226</v>
      </c>
      <c r="C15" s="28" t="s">
        <v>537</v>
      </c>
      <c r="D15" s="76">
        <v>1</v>
      </c>
      <c r="E15" s="334"/>
    </row>
    <row r="16" spans="1:5" ht="17.25" customHeight="1" x14ac:dyDescent="0.25">
      <c r="A16" s="50">
        <v>2090101</v>
      </c>
      <c r="B16" s="27" t="s">
        <v>227</v>
      </c>
      <c r="C16" s="28" t="s">
        <v>534</v>
      </c>
      <c r="D16" s="76">
        <v>1</v>
      </c>
      <c r="E16" s="334"/>
    </row>
    <row r="17" spans="1:5" ht="17.25" customHeight="1" x14ac:dyDescent="0.25">
      <c r="A17" s="50">
        <v>2110101</v>
      </c>
      <c r="B17" s="27" t="s">
        <v>241</v>
      </c>
      <c r="C17" s="28" t="s">
        <v>538</v>
      </c>
      <c r="D17" s="76">
        <v>1</v>
      </c>
      <c r="E17" s="334"/>
    </row>
    <row r="18" spans="1:5" ht="17.25" customHeight="1" x14ac:dyDescent="0.25">
      <c r="A18" s="50">
        <v>2120101</v>
      </c>
      <c r="B18" s="27" t="s">
        <v>214</v>
      </c>
      <c r="C18" s="90" t="s">
        <v>533</v>
      </c>
      <c r="D18" s="76">
        <v>1</v>
      </c>
      <c r="E18" s="334"/>
    </row>
    <row r="19" spans="1:5" ht="17.25" customHeight="1" x14ac:dyDescent="0.25">
      <c r="A19" s="50">
        <v>2130101</v>
      </c>
      <c r="B19" s="27" t="s">
        <v>228</v>
      </c>
      <c r="C19" s="28" t="s">
        <v>539</v>
      </c>
      <c r="D19" s="76">
        <v>1</v>
      </c>
      <c r="E19" s="334"/>
    </row>
    <row r="20" spans="1:5" ht="17.25" customHeight="1" x14ac:dyDescent="0.25">
      <c r="A20" s="50">
        <v>2150101</v>
      </c>
      <c r="B20" s="27" t="s">
        <v>229</v>
      </c>
      <c r="C20" s="90" t="s">
        <v>440</v>
      </c>
      <c r="D20" s="76">
        <v>1</v>
      </c>
      <c r="E20" s="334"/>
    </row>
    <row r="21" spans="1:5" ht="17.25" customHeight="1" x14ac:dyDescent="0.25">
      <c r="A21" s="50">
        <v>2170101</v>
      </c>
      <c r="B21" s="27" t="s">
        <v>242</v>
      </c>
      <c r="C21" s="28" t="s">
        <v>540</v>
      </c>
      <c r="D21" s="76">
        <v>1</v>
      </c>
      <c r="E21" s="334"/>
    </row>
    <row r="22" spans="1:5" ht="17.25" customHeight="1" x14ac:dyDescent="0.25">
      <c r="A22" s="50">
        <v>2180101</v>
      </c>
      <c r="B22" s="27" t="s">
        <v>230</v>
      </c>
      <c r="C22" s="90" t="s">
        <v>441</v>
      </c>
      <c r="D22" s="76">
        <v>1</v>
      </c>
      <c r="E22" s="334"/>
    </row>
    <row r="23" spans="1:5" ht="17.25" customHeight="1" x14ac:dyDescent="0.25">
      <c r="A23" s="50">
        <v>2190101</v>
      </c>
      <c r="B23" s="27" t="s">
        <v>243</v>
      </c>
      <c r="C23" s="28" t="s">
        <v>541</v>
      </c>
      <c r="D23" s="76">
        <v>1</v>
      </c>
      <c r="E23" s="334"/>
    </row>
    <row r="24" spans="1:5" ht="17.25" customHeight="1" x14ac:dyDescent="0.25">
      <c r="A24" s="50">
        <v>2220101</v>
      </c>
      <c r="B24" s="27" t="s">
        <v>231</v>
      </c>
      <c r="C24" s="90" t="s">
        <v>442</v>
      </c>
      <c r="D24" s="76">
        <v>1</v>
      </c>
      <c r="E24" s="334"/>
    </row>
    <row r="25" spans="1:5" ht="17.25" customHeight="1" x14ac:dyDescent="0.25">
      <c r="A25" s="50">
        <v>2220201</v>
      </c>
      <c r="B25" s="27" t="s">
        <v>231</v>
      </c>
      <c r="C25" s="28" t="s">
        <v>26</v>
      </c>
      <c r="D25" s="76">
        <v>1</v>
      </c>
      <c r="E25" s="334"/>
    </row>
    <row r="26" spans="1:5" ht="17.25" customHeight="1" x14ac:dyDescent="0.25">
      <c r="A26" s="50">
        <v>2230101</v>
      </c>
      <c r="B26" s="27" t="s">
        <v>215</v>
      </c>
      <c r="C26" s="90" t="s">
        <v>443</v>
      </c>
      <c r="D26" s="76">
        <v>1</v>
      </c>
      <c r="E26" s="334"/>
    </row>
    <row r="27" spans="1:5" ht="17.25" customHeight="1" x14ac:dyDescent="0.25">
      <c r="A27" s="50">
        <v>2240101</v>
      </c>
      <c r="B27" s="27" t="s">
        <v>216</v>
      </c>
      <c r="C27" s="90" t="s">
        <v>444</v>
      </c>
      <c r="D27" s="76">
        <v>1</v>
      </c>
      <c r="E27" s="334"/>
    </row>
    <row r="28" spans="1:5" ht="17.25" customHeight="1" x14ac:dyDescent="0.25">
      <c r="A28" s="50">
        <v>2250101</v>
      </c>
      <c r="B28" s="27" t="s">
        <v>232</v>
      </c>
      <c r="C28" s="90" t="s">
        <v>445</v>
      </c>
      <c r="D28" s="76">
        <v>1</v>
      </c>
      <c r="E28" s="334"/>
    </row>
    <row r="29" spans="1:5" ht="17.25" customHeight="1" x14ac:dyDescent="0.25">
      <c r="A29" s="50">
        <v>2270101</v>
      </c>
      <c r="B29" s="27" t="s">
        <v>217</v>
      </c>
      <c r="C29" s="90" t="s">
        <v>446</v>
      </c>
      <c r="D29" s="76">
        <v>1</v>
      </c>
      <c r="E29" s="334"/>
    </row>
    <row r="30" spans="1:5" ht="17.25" customHeight="1" x14ac:dyDescent="0.25">
      <c r="A30" s="50">
        <v>2300101</v>
      </c>
      <c r="B30" s="27" t="s">
        <v>218</v>
      </c>
      <c r="C30" s="28" t="s">
        <v>544</v>
      </c>
      <c r="D30" s="76">
        <v>1</v>
      </c>
      <c r="E30" s="334"/>
    </row>
    <row r="31" spans="1:5" ht="17.25" customHeight="1" x14ac:dyDescent="0.25">
      <c r="A31" s="50">
        <v>2310101</v>
      </c>
      <c r="B31" s="27" t="s">
        <v>238</v>
      </c>
      <c r="C31" s="90" t="s">
        <v>447</v>
      </c>
      <c r="D31" s="76">
        <v>1</v>
      </c>
      <c r="E31" s="334"/>
    </row>
    <row r="32" spans="1:5" ht="17.25" customHeight="1" x14ac:dyDescent="0.25">
      <c r="A32" s="50">
        <v>2330101</v>
      </c>
      <c r="B32" s="27" t="s">
        <v>244</v>
      </c>
      <c r="C32" s="28" t="s">
        <v>543</v>
      </c>
      <c r="D32" s="76">
        <v>1</v>
      </c>
      <c r="E32" s="334"/>
    </row>
    <row r="33" spans="1:5" ht="17.25" customHeight="1" x14ac:dyDescent="0.25">
      <c r="A33" s="50">
        <v>2340101</v>
      </c>
      <c r="B33" s="27" t="s">
        <v>219</v>
      </c>
      <c r="C33" s="90" t="s">
        <v>448</v>
      </c>
      <c r="D33" s="76">
        <v>1</v>
      </c>
      <c r="E33" s="334"/>
    </row>
    <row r="34" spans="1:5" ht="21" customHeight="1" x14ac:dyDescent="0.25">
      <c r="A34" s="50">
        <v>2350101</v>
      </c>
      <c r="B34" s="27" t="s">
        <v>245</v>
      </c>
      <c r="C34" s="28" t="s">
        <v>542</v>
      </c>
      <c r="D34" s="76">
        <v>1</v>
      </c>
      <c r="E34" s="334"/>
    </row>
    <row r="35" spans="1:5" ht="17.25" customHeight="1" x14ac:dyDescent="0.25">
      <c r="A35" s="50">
        <v>2360101</v>
      </c>
      <c r="B35" s="27" t="s">
        <v>222</v>
      </c>
      <c r="C35" s="90" t="s">
        <v>449</v>
      </c>
      <c r="D35" s="76">
        <v>1</v>
      </c>
      <c r="E35" s="334"/>
    </row>
    <row r="36" spans="1:5" ht="17.25" customHeight="1" x14ac:dyDescent="0.25">
      <c r="A36" s="50">
        <v>2400101</v>
      </c>
      <c r="B36" s="27" t="s">
        <v>246</v>
      </c>
      <c r="C36" s="28" t="s">
        <v>562</v>
      </c>
      <c r="D36" s="76">
        <v>1</v>
      </c>
      <c r="E36" s="334"/>
    </row>
    <row r="37" spans="1:5" ht="17.25" customHeight="1" x14ac:dyDescent="0.25">
      <c r="A37" s="50">
        <v>2410101</v>
      </c>
      <c r="B37" s="27" t="s">
        <v>220</v>
      </c>
      <c r="C37" s="90" t="s">
        <v>450</v>
      </c>
      <c r="D37" s="76">
        <v>1</v>
      </c>
      <c r="E37" s="334"/>
    </row>
    <row r="38" spans="1:5" ht="17.25" customHeight="1" x14ac:dyDescent="0.25">
      <c r="A38" s="50">
        <v>2420101</v>
      </c>
      <c r="B38" s="27" t="s">
        <v>233</v>
      </c>
      <c r="C38" s="90" t="s">
        <v>451</v>
      </c>
      <c r="D38" s="76">
        <v>1</v>
      </c>
      <c r="E38" s="334"/>
    </row>
    <row r="39" spans="1:5" ht="17.25" customHeight="1" x14ac:dyDescent="0.25">
      <c r="A39" s="50">
        <v>2440101</v>
      </c>
      <c r="B39" s="27" t="s">
        <v>247</v>
      </c>
      <c r="C39" s="28" t="s">
        <v>545</v>
      </c>
      <c r="D39" s="76">
        <v>1</v>
      </c>
      <c r="E39" s="334"/>
    </row>
    <row r="40" spans="1:5" ht="17.25" customHeight="1" x14ac:dyDescent="0.25">
      <c r="A40" s="50">
        <v>2450101</v>
      </c>
      <c r="B40" s="27" t="s">
        <v>234</v>
      </c>
      <c r="C40" s="90" t="s">
        <v>452</v>
      </c>
      <c r="D40" s="76">
        <v>1</v>
      </c>
      <c r="E40" s="334"/>
    </row>
    <row r="41" spans="1:5" ht="17.25" customHeight="1" x14ac:dyDescent="0.25">
      <c r="A41" s="50">
        <v>2470101</v>
      </c>
      <c r="B41" s="27" t="s">
        <v>235</v>
      </c>
      <c r="C41" s="28" t="s">
        <v>563</v>
      </c>
      <c r="D41" s="76">
        <v>1</v>
      </c>
      <c r="E41" s="334"/>
    </row>
    <row r="42" spans="1:5" ht="17.25" customHeight="1" x14ac:dyDescent="0.25">
      <c r="A42" s="11">
        <v>2480101</v>
      </c>
      <c r="B42" s="27" t="s">
        <v>248</v>
      </c>
      <c r="C42" s="28" t="s">
        <v>512</v>
      </c>
      <c r="D42" s="76">
        <v>1</v>
      </c>
      <c r="E42" s="334"/>
    </row>
    <row r="43" spans="1:5" ht="17.25" customHeight="1" x14ac:dyDescent="0.25">
      <c r="A43" s="50">
        <v>2510101</v>
      </c>
      <c r="B43" s="27" t="s">
        <v>221</v>
      </c>
      <c r="C43" s="90" t="s">
        <v>453</v>
      </c>
      <c r="D43" s="76">
        <v>1</v>
      </c>
      <c r="E43" s="334"/>
    </row>
    <row r="44" spans="1:5" ht="17.25" customHeight="1" x14ac:dyDescent="0.25">
      <c r="A44" s="50">
        <v>2510201</v>
      </c>
      <c r="B44" s="27" t="s">
        <v>221</v>
      </c>
      <c r="C44" s="28" t="s">
        <v>454</v>
      </c>
      <c r="D44" s="76">
        <v>1</v>
      </c>
      <c r="E44" s="334"/>
    </row>
    <row r="45" spans="1:5" ht="17.25" customHeight="1" x14ac:dyDescent="0.25">
      <c r="A45" s="50">
        <v>2520101</v>
      </c>
      <c r="B45" s="27" t="s">
        <v>249</v>
      </c>
      <c r="C45" s="28" t="s">
        <v>546</v>
      </c>
      <c r="D45" s="76">
        <v>1</v>
      </c>
      <c r="E45" s="334"/>
    </row>
    <row r="46" spans="1:5" ht="17.25" customHeight="1" x14ac:dyDescent="0.25">
      <c r="A46" s="50">
        <v>2530101</v>
      </c>
      <c r="B46" s="27" t="s">
        <v>250</v>
      </c>
      <c r="C46" s="28" t="s">
        <v>547</v>
      </c>
      <c r="D46" s="76">
        <v>1</v>
      </c>
      <c r="E46" s="334"/>
    </row>
    <row r="47" spans="1:5" ht="17.25" customHeight="1" x14ac:dyDescent="0.25">
      <c r="A47" s="50">
        <v>2540101</v>
      </c>
      <c r="B47" s="27" t="s">
        <v>223</v>
      </c>
      <c r="C47" s="89" t="s">
        <v>455</v>
      </c>
      <c r="D47" s="76">
        <v>1</v>
      </c>
      <c r="E47" s="334"/>
    </row>
    <row r="48" spans="1:5" ht="17.25" customHeight="1" x14ac:dyDescent="0.25">
      <c r="A48" s="50">
        <v>2550101</v>
      </c>
      <c r="B48" s="27" t="s">
        <v>251</v>
      </c>
      <c r="C48" s="90" t="s">
        <v>456</v>
      </c>
      <c r="D48" s="76">
        <v>1</v>
      </c>
      <c r="E48" s="334"/>
    </row>
    <row r="49" spans="1:5" ht="17.25" customHeight="1" x14ac:dyDescent="0.25">
      <c r="A49" s="11">
        <v>2560101</v>
      </c>
      <c r="B49" s="27" t="s">
        <v>239</v>
      </c>
      <c r="C49" s="28" t="s">
        <v>518</v>
      </c>
      <c r="D49" s="76">
        <v>1</v>
      </c>
      <c r="E49" s="334"/>
    </row>
    <row r="50" spans="1:5" ht="17.25" customHeight="1" x14ac:dyDescent="0.25">
      <c r="A50" s="11">
        <v>2570101</v>
      </c>
      <c r="B50" s="27" t="s">
        <v>236</v>
      </c>
      <c r="C50" s="28" t="s">
        <v>519</v>
      </c>
      <c r="D50" s="76">
        <v>1</v>
      </c>
      <c r="E50" s="334"/>
    </row>
    <row r="51" spans="1:5" ht="17.25" customHeight="1" x14ac:dyDescent="0.25">
      <c r="A51" s="50">
        <v>2580101</v>
      </c>
      <c r="B51" s="27" t="s">
        <v>237</v>
      </c>
      <c r="C51" s="90" t="s">
        <v>457</v>
      </c>
      <c r="D51" s="76">
        <v>1</v>
      </c>
      <c r="E51" s="334"/>
    </row>
    <row r="52" spans="1:5" ht="17.25" customHeight="1" x14ac:dyDescent="0.25">
      <c r="A52" s="50">
        <v>4010101</v>
      </c>
      <c r="B52" s="27" t="s">
        <v>8</v>
      </c>
      <c r="C52" s="27" t="s">
        <v>368</v>
      </c>
      <c r="D52" s="76">
        <v>1</v>
      </c>
      <c r="E52" s="334"/>
    </row>
    <row r="53" spans="1:5" ht="17.25" customHeight="1" x14ac:dyDescent="0.25">
      <c r="A53" s="50">
        <v>4010201</v>
      </c>
      <c r="B53" s="27" t="s">
        <v>8</v>
      </c>
      <c r="C53" s="27" t="s">
        <v>532</v>
      </c>
      <c r="D53" s="76">
        <v>1</v>
      </c>
      <c r="E53" s="334"/>
    </row>
    <row r="54" spans="1:5" ht="15.75" customHeight="1" x14ac:dyDescent="0.25">
      <c r="A54" s="50">
        <v>4010401</v>
      </c>
      <c r="B54" s="27" t="s">
        <v>8</v>
      </c>
      <c r="C54" s="87" t="s">
        <v>459</v>
      </c>
      <c r="D54" s="76">
        <v>1</v>
      </c>
      <c r="E54" s="334"/>
    </row>
    <row r="55" spans="1:5" ht="17.25" customHeight="1" x14ac:dyDescent="0.25">
      <c r="A55" s="50">
        <v>4010501</v>
      </c>
      <c r="B55" s="27" t="s">
        <v>8</v>
      </c>
      <c r="C55" s="87" t="s">
        <v>460</v>
      </c>
      <c r="D55" s="76">
        <v>1</v>
      </c>
      <c r="E55" s="334"/>
    </row>
    <row r="56" spans="1:5" ht="17.25" customHeight="1" x14ac:dyDescent="0.25">
      <c r="A56" s="50">
        <v>4010601</v>
      </c>
      <c r="B56" s="27" t="s">
        <v>8</v>
      </c>
      <c r="C56" s="87" t="s">
        <v>461</v>
      </c>
      <c r="D56" s="76">
        <v>1</v>
      </c>
      <c r="E56" s="334"/>
    </row>
    <row r="57" spans="1:5" ht="17.25" customHeight="1" x14ac:dyDescent="0.25">
      <c r="A57" s="50">
        <v>4010701</v>
      </c>
      <c r="B57" s="27" t="s">
        <v>8</v>
      </c>
      <c r="C57" s="28" t="s">
        <v>462</v>
      </c>
      <c r="D57" s="76">
        <v>1</v>
      </c>
      <c r="E57" s="334"/>
    </row>
    <row r="58" spans="1:5" ht="17.25" customHeight="1" x14ac:dyDescent="0.25">
      <c r="A58" s="50">
        <v>4010801</v>
      </c>
      <c r="B58" s="27" t="s">
        <v>8</v>
      </c>
      <c r="C58" s="28" t="s">
        <v>463</v>
      </c>
      <c r="D58" s="76">
        <v>1</v>
      </c>
      <c r="E58" s="334"/>
    </row>
    <row r="59" spans="1:5" ht="17.25" customHeight="1" x14ac:dyDescent="0.25">
      <c r="A59" s="50">
        <v>4011101</v>
      </c>
      <c r="B59" s="27" t="s">
        <v>8</v>
      </c>
      <c r="C59" s="28" t="s">
        <v>464</v>
      </c>
      <c r="D59" s="76">
        <v>1</v>
      </c>
      <c r="E59" s="334"/>
    </row>
    <row r="60" spans="1:5" ht="17.25" customHeight="1" x14ac:dyDescent="0.25">
      <c r="A60" s="50">
        <v>4011201</v>
      </c>
      <c r="B60" s="27" t="s">
        <v>8</v>
      </c>
      <c r="C60" s="28" t="s">
        <v>513</v>
      </c>
      <c r="D60" s="76">
        <v>1</v>
      </c>
      <c r="E60" s="334"/>
    </row>
    <row r="61" spans="1:5" ht="17.25" customHeight="1" x14ac:dyDescent="0.25">
      <c r="A61" s="50">
        <v>4011401</v>
      </c>
      <c r="B61" s="27" t="s">
        <v>8</v>
      </c>
      <c r="C61" s="28" t="s">
        <v>465</v>
      </c>
      <c r="D61" s="76">
        <v>1</v>
      </c>
      <c r="E61" s="334"/>
    </row>
    <row r="62" spans="1:5" ht="17.25" customHeight="1" x14ac:dyDescent="0.25">
      <c r="A62" s="50">
        <v>4011501</v>
      </c>
      <c r="B62" s="27" t="s">
        <v>8</v>
      </c>
      <c r="C62" s="28" t="s">
        <v>466</v>
      </c>
      <c r="D62" s="76">
        <v>1</v>
      </c>
      <c r="E62" s="334"/>
    </row>
    <row r="63" spans="1:5" ht="17.25" customHeight="1" x14ac:dyDescent="0.25">
      <c r="A63" s="50">
        <v>4011601</v>
      </c>
      <c r="B63" s="27" t="s">
        <v>8</v>
      </c>
      <c r="C63" s="28" t="s">
        <v>515</v>
      </c>
      <c r="D63" s="76">
        <v>1</v>
      </c>
      <c r="E63" s="334"/>
    </row>
    <row r="64" spans="1:5" ht="17.25" customHeight="1" x14ac:dyDescent="0.25">
      <c r="A64" s="50">
        <v>4011801</v>
      </c>
      <c r="B64" s="27" t="s">
        <v>8</v>
      </c>
      <c r="C64" s="28" t="s">
        <v>520</v>
      </c>
      <c r="D64" s="76">
        <v>1</v>
      </c>
      <c r="E64" s="334"/>
    </row>
    <row r="65" spans="1:5" ht="17.25" customHeight="1" x14ac:dyDescent="0.25">
      <c r="A65" s="50">
        <v>4011901</v>
      </c>
      <c r="B65" s="27" t="s">
        <v>8</v>
      </c>
      <c r="C65" s="28" t="s">
        <v>467</v>
      </c>
      <c r="D65" s="76">
        <v>1</v>
      </c>
      <c r="E65" s="334"/>
    </row>
    <row r="66" spans="1:5" ht="17.25" customHeight="1" x14ac:dyDescent="0.25">
      <c r="A66" s="50">
        <v>4012001</v>
      </c>
      <c r="B66" s="27" t="s">
        <v>8</v>
      </c>
      <c r="C66" s="28" t="s">
        <v>468</v>
      </c>
      <c r="D66" s="76">
        <v>1</v>
      </c>
      <c r="E66" s="334"/>
    </row>
    <row r="67" spans="1:5" ht="17.25" customHeight="1" x14ac:dyDescent="0.25">
      <c r="A67" s="50">
        <v>4012101</v>
      </c>
      <c r="B67" s="27" t="s">
        <v>8</v>
      </c>
      <c r="C67" s="28" t="s">
        <v>469</v>
      </c>
      <c r="D67" s="76">
        <v>1</v>
      </c>
      <c r="E67" s="334"/>
    </row>
    <row r="68" spans="1:5" ht="17.25" customHeight="1" x14ac:dyDescent="0.25">
      <c r="A68" s="50">
        <v>4012201</v>
      </c>
      <c r="B68" s="27" t="s">
        <v>8</v>
      </c>
      <c r="C68" s="87" t="s">
        <v>470</v>
      </c>
      <c r="D68" s="76">
        <v>1</v>
      </c>
      <c r="E68" s="334"/>
    </row>
    <row r="69" spans="1:5" ht="17.25" customHeight="1" x14ac:dyDescent="0.25">
      <c r="A69" s="50">
        <v>4012301</v>
      </c>
      <c r="B69" s="27" t="s">
        <v>8</v>
      </c>
      <c r="C69" s="87" t="s">
        <v>526</v>
      </c>
      <c r="D69" s="76">
        <v>1</v>
      </c>
      <c r="E69" s="334"/>
    </row>
    <row r="70" spans="1:5" ht="17.25" customHeight="1" x14ac:dyDescent="0.25">
      <c r="A70" s="50">
        <v>4012801</v>
      </c>
      <c r="B70" s="27" t="s">
        <v>8</v>
      </c>
      <c r="C70" s="87" t="s">
        <v>471</v>
      </c>
      <c r="D70" s="76">
        <v>1</v>
      </c>
      <c r="E70" s="334"/>
    </row>
    <row r="71" spans="1:5" ht="17.25" customHeight="1" x14ac:dyDescent="0.25">
      <c r="A71" s="50">
        <v>4013101</v>
      </c>
      <c r="B71" s="27" t="s">
        <v>8</v>
      </c>
      <c r="C71" s="28" t="s">
        <v>548</v>
      </c>
      <c r="D71" s="76">
        <v>1</v>
      </c>
      <c r="E71" s="334"/>
    </row>
    <row r="72" spans="1:5" ht="17.25" customHeight="1" x14ac:dyDescent="0.25">
      <c r="A72" s="50">
        <v>4013201</v>
      </c>
      <c r="B72" s="27" t="s">
        <v>8</v>
      </c>
      <c r="C72" s="28" t="s">
        <v>549</v>
      </c>
      <c r="D72" s="76">
        <v>1</v>
      </c>
      <c r="E72" s="334"/>
    </row>
    <row r="73" spans="1:5" ht="21.75" customHeight="1" x14ac:dyDescent="0.25">
      <c r="A73" s="50">
        <v>4013501</v>
      </c>
      <c r="B73" s="27" t="s">
        <v>8</v>
      </c>
      <c r="C73" s="72" t="s">
        <v>550</v>
      </c>
      <c r="D73" s="76">
        <v>1</v>
      </c>
      <c r="E73" s="334"/>
    </row>
    <row r="74" spans="1:5" ht="17.25" customHeight="1" x14ac:dyDescent="0.25">
      <c r="A74" s="50">
        <v>4013601</v>
      </c>
      <c r="B74" s="27" t="s">
        <v>8</v>
      </c>
      <c r="C74" s="28" t="s">
        <v>521</v>
      </c>
      <c r="D74" s="76">
        <v>1</v>
      </c>
      <c r="E74" s="334"/>
    </row>
    <row r="75" spans="1:5" ht="16.5" customHeight="1" x14ac:dyDescent="0.25">
      <c r="A75" s="50">
        <v>4013701</v>
      </c>
      <c r="B75" s="27" t="s">
        <v>8</v>
      </c>
      <c r="C75" s="87" t="s">
        <v>472</v>
      </c>
      <c r="D75" s="76">
        <v>1</v>
      </c>
      <c r="E75" s="334"/>
    </row>
    <row r="76" spans="1:5" ht="17.25" customHeight="1" x14ac:dyDescent="0.25">
      <c r="A76" s="50">
        <v>4013801</v>
      </c>
      <c r="B76" s="27" t="s">
        <v>8</v>
      </c>
      <c r="C76" s="28" t="s">
        <v>514</v>
      </c>
      <c r="D76" s="76">
        <v>1</v>
      </c>
      <c r="E76" s="334"/>
    </row>
    <row r="77" spans="1:5" ht="17.25" customHeight="1" x14ac:dyDescent="0.25">
      <c r="A77" s="50">
        <v>4014201</v>
      </c>
      <c r="B77" s="27" t="s">
        <v>8</v>
      </c>
      <c r="C77" s="87" t="s">
        <v>473</v>
      </c>
      <c r="D77" s="76">
        <v>1</v>
      </c>
      <c r="E77" s="334"/>
    </row>
    <row r="78" spans="1:5" ht="17.25" customHeight="1" x14ac:dyDescent="0.25">
      <c r="A78" s="50">
        <v>4014401</v>
      </c>
      <c r="B78" s="27" t="s">
        <v>8</v>
      </c>
      <c r="C78" s="87" t="s">
        <v>474</v>
      </c>
      <c r="D78" s="76">
        <v>1</v>
      </c>
      <c r="E78" s="334"/>
    </row>
    <row r="79" spans="1:5" ht="17.25" customHeight="1" x14ac:dyDescent="0.25">
      <c r="A79" s="50">
        <v>4014701</v>
      </c>
      <c r="B79" s="27" t="s">
        <v>8</v>
      </c>
      <c r="C79" s="28" t="s">
        <v>173</v>
      </c>
      <c r="D79" s="76">
        <v>1</v>
      </c>
      <c r="E79" s="334"/>
    </row>
    <row r="80" spans="1:5" ht="17.25" customHeight="1" x14ac:dyDescent="0.25">
      <c r="A80" s="50">
        <v>4014801</v>
      </c>
      <c r="B80" s="27" t="s">
        <v>8</v>
      </c>
      <c r="C80" s="28" t="s">
        <v>522</v>
      </c>
      <c r="D80" s="76">
        <v>1</v>
      </c>
      <c r="E80" s="334"/>
    </row>
    <row r="81" spans="1:5" ht="17.25" customHeight="1" x14ac:dyDescent="0.25">
      <c r="A81" s="50">
        <v>4014901</v>
      </c>
      <c r="B81" s="27" t="s">
        <v>8</v>
      </c>
      <c r="C81" s="28" t="s">
        <v>61</v>
      </c>
      <c r="D81" s="76">
        <v>1</v>
      </c>
      <c r="E81" s="334"/>
    </row>
    <row r="82" spans="1:5" ht="17.25" customHeight="1" x14ac:dyDescent="0.25">
      <c r="A82" s="50">
        <v>4015001</v>
      </c>
      <c r="B82" s="27" t="s">
        <v>8</v>
      </c>
      <c r="C82" s="27" t="s">
        <v>281</v>
      </c>
      <c r="D82" s="76">
        <v>1</v>
      </c>
      <c r="E82" s="334"/>
    </row>
    <row r="83" spans="1:5" ht="17.25" customHeight="1" x14ac:dyDescent="0.25">
      <c r="A83" s="50">
        <v>4015101</v>
      </c>
      <c r="B83" s="27" t="s">
        <v>8</v>
      </c>
      <c r="C83" s="27" t="s">
        <v>22</v>
      </c>
      <c r="D83" s="76">
        <v>1</v>
      </c>
      <c r="E83" s="334"/>
    </row>
    <row r="84" spans="1:5" ht="17.25" customHeight="1" x14ac:dyDescent="0.25">
      <c r="A84" s="101">
        <v>4015201</v>
      </c>
      <c r="B84" s="27" t="s">
        <v>8</v>
      </c>
      <c r="C84" s="102" t="s">
        <v>576</v>
      </c>
      <c r="D84" s="76">
        <v>1</v>
      </c>
      <c r="E84" s="334"/>
    </row>
    <row r="85" spans="1:5" ht="28.5" customHeight="1" x14ac:dyDescent="0.25">
      <c r="A85" s="50">
        <v>4015601</v>
      </c>
      <c r="B85" s="27" t="s">
        <v>8</v>
      </c>
      <c r="C85" s="27" t="s">
        <v>192</v>
      </c>
      <c r="D85" s="76">
        <v>1</v>
      </c>
      <c r="E85" s="334"/>
    </row>
    <row r="86" spans="1:5" ht="17.25" customHeight="1" x14ac:dyDescent="0.25">
      <c r="A86" s="50">
        <v>4015701</v>
      </c>
      <c r="B86" s="27" t="s">
        <v>8</v>
      </c>
      <c r="C86" s="27" t="s">
        <v>194</v>
      </c>
      <c r="D86" s="76">
        <v>1</v>
      </c>
      <c r="E86" s="334"/>
    </row>
    <row r="87" spans="1:5" ht="17.25" customHeight="1" x14ac:dyDescent="0.25">
      <c r="A87" s="50">
        <v>4015801</v>
      </c>
      <c r="B87" s="27" t="s">
        <v>8</v>
      </c>
      <c r="C87" s="27" t="s">
        <v>83</v>
      </c>
      <c r="D87" s="76">
        <v>1</v>
      </c>
      <c r="E87" s="334"/>
    </row>
    <row r="88" spans="1:5" ht="17.25" customHeight="1" x14ac:dyDescent="0.25">
      <c r="A88" s="103">
        <v>4016601</v>
      </c>
      <c r="B88" s="27" t="s">
        <v>8</v>
      </c>
      <c r="C88" s="88" t="s">
        <v>577</v>
      </c>
      <c r="D88" s="76">
        <v>1</v>
      </c>
      <c r="E88" s="334"/>
    </row>
    <row r="89" spans="1:5" s="10" customFormat="1" ht="17.25" customHeight="1" x14ac:dyDescent="0.25">
      <c r="A89" s="50">
        <v>4016901</v>
      </c>
      <c r="B89" s="27" t="s">
        <v>8</v>
      </c>
      <c r="C89" s="27" t="s">
        <v>195</v>
      </c>
      <c r="D89" s="76">
        <v>1</v>
      </c>
      <c r="E89" s="334"/>
    </row>
    <row r="90" spans="1:5" ht="17.25" customHeight="1" x14ac:dyDescent="0.25">
      <c r="A90" s="50">
        <v>4017101</v>
      </c>
      <c r="B90" s="27" t="s">
        <v>8</v>
      </c>
      <c r="C90" s="27" t="s">
        <v>23</v>
      </c>
      <c r="D90" s="76">
        <v>1</v>
      </c>
      <c r="E90" s="334"/>
    </row>
    <row r="91" spans="1:5" ht="17.25" customHeight="1" x14ac:dyDescent="0.25">
      <c r="A91" s="66">
        <v>4017201</v>
      </c>
      <c r="B91" s="7" t="s">
        <v>63</v>
      </c>
      <c r="C91" s="42" t="s">
        <v>306</v>
      </c>
      <c r="D91" s="76">
        <v>1</v>
      </c>
      <c r="E91" s="334"/>
    </row>
    <row r="92" spans="1:5" ht="17.25" customHeight="1" x14ac:dyDescent="0.25">
      <c r="A92" s="50">
        <v>4017401</v>
      </c>
      <c r="B92" s="27" t="s">
        <v>8</v>
      </c>
      <c r="C92" s="27" t="s">
        <v>193</v>
      </c>
      <c r="D92" s="76">
        <v>1</v>
      </c>
      <c r="E92" s="334"/>
    </row>
    <row r="93" spans="1:5" ht="17.25" customHeight="1" x14ac:dyDescent="0.25">
      <c r="A93" s="50">
        <v>4017701</v>
      </c>
      <c r="B93" s="27" t="s">
        <v>8</v>
      </c>
      <c r="C93" s="28" t="s">
        <v>21</v>
      </c>
      <c r="D93" s="76">
        <v>1</v>
      </c>
      <c r="E93" s="334"/>
    </row>
    <row r="94" spans="1:5" ht="17.25" customHeight="1" x14ac:dyDescent="0.25">
      <c r="A94" s="50">
        <v>4018901</v>
      </c>
      <c r="B94" s="27" t="s">
        <v>8</v>
      </c>
      <c r="C94" s="28" t="s">
        <v>76</v>
      </c>
      <c r="D94" s="76">
        <v>1</v>
      </c>
      <c r="E94" s="334"/>
    </row>
    <row r="95" spans="1:5" ht="17.25" customHeight="1" x14ac:dyDescent="0.25">
      <c r="A95" s="50">
        <v>4019101</v>
      </c>
      <c r="B95" s="27" t="s">
        <v>8</v>
      </c>
      <c r="C95" s="27" t="s">
        <v>190</v>
      </c>
      <c r="D95" s="76">
        <v>1</v>
      </c>
      <c r="E95" s="334"/>
    </row>
    <row r="96" spans="1:5" ht="17.25" customHeight="1" x14ac:dyDescent="0.25">
      <c r="A96" s="50">
        <v>4019201</v>
      </c>
      <c r="B96" s="27" t="s">
        <v>8</v>
      </c>
      <c r="C96" s="28" t="s">
        <v>24</v>
      </c>
      <c r="D96" s="76">
        <v>1</v>
      </c>
      <c r="E96" s="334"/>
    </row>
    <row r="97" spans="1:5" ht="17.25" customHeight="1" x14ac:dyDescent="0.25">
      <c r="A97" s="70" t="s">
        <v>124</v>
      </c>
      <c r="B97" s="27" t="s">
        <v>8</v>
      </c>
      <c r="C97" s="27" t="s">
        <v>125</v>
      </c>
      <c r="D97" s="76">
        <v>1</v>
      </c>
      <c r="E97" s="334"/>
    </row>
    <row r="98" spans="1:5" ht="17.25" customHeight="1" x14ac:dyDescent="0.25">
      <c r="A98" s="91" t="s">
        <v>565</v>
      </c>
      <c r="B98" s="27" t="s">
        <v>8</v>
      </c>
      <c r="C98" s="68" t="s">
        <v>566</v>
      </c>
      <c r="D98" s="76">
        <v>1</v>
      </c>
      <c r="E98" s="334"/>
    </row>
    <row r="99" spans="1:5" ht="17.25" customHeight="1" x14ac:dyDescent="0.25">
      <c r="A99" s="50" t="s">
        <v>77</v>
      </c>
      <c r="B99" s="27" t="s">
        <v>8</v>
      </c>
      <c r="C99" s="33" t="s">
        <v>186</v>
      </c>
      <c r="D99" s="76">
        <v>1</v>
      </c>
      <c r="E99" s="334"/>
    </row>
    <row r="100" spans="1:5" ht="17.25" customHeight="1" x14ac:dyDescent="0.25">
      <c r="A100" s="77" t="s">
        <v>307</v>
      </c>
      <c r="B100" s="69" t="s">
        <v>8</v>
      </c>
      <c r="C100" s="78" t="s">
        <v>308</v>
      </c>
      <c r="D100" s="76">
        <v>1</v>
      </c>
      <c r="E100" s="334"/>
    </row>
    <row r="101" spans="1:5" ht="17.25" customHeight="1" x14ac:dyDescent="0.25">
      <c r="A101" s="50" t="s">
        <v>181</v>
      </c>
      <c r="B101" s="27" t="s">
        <v>8</v>
      </c>
      <c r="C101" s="33" t="s">
        <v>129</v>
      </c>
      <c r="D101" s="76">
        <v>1</v>
      </c>
      <c r="E101" s="334"/>
    </row>
    <row r="102" spans="1:5" ht="17.25" customHeight="1" x14ac:dyDescent="0.25">
      <c r="A102" s="50" t="s">
        <v>78</v>
      </c>
      <c r="B102" s="27" t="s">
        <v>8</v>
      </c>
      <c r="C102" s="33" t="s">
        <v>187</v>
      </c>
      <c r="D102" s="76">
        <v>1</v>
      </c>
      <c r="E102" s="334"/>
    </row>
    <row r="103" spans="1:5" ht="17.25" customHeight="1" x14ac:dyDescent="0.25">
      <c r="A103" s="50" t="s">
        <v>81</v>
      </c>
      <c r="B103" s="27" t="s">
        <v>8</v>
      </c>
      <c r="C103" s="28" t="s">
        <v>188</v>
      </c>
      <c r="D103" s="76">
        <v>1</v>
      </c>
      <c r="E103" s="334"/>
    </row>
    <row r="104" spans="1:5" ht="17.25" customHeight="1" x14ac:dyDescent="0.25">
      <c r="A104" s="50" t="s">
        <v>70</v>
      </c>
      <c r="B104" s="27" t="s">
        <v>8</v>
      </c>
      <c r="C104" s="28" t="s">
        <v>71</v>
      </c>
      <c r="D104" s="76">
        <v>1</v>
      </c>
      <c r="E104" s="334"/>
    </row>
    <row r="105" spans="1:5" ht="17.25" customHeight="1" x14ac:dyDescent="0.25">
      <c r="A105" s="50" t="s">
        <v>72</v>
      </c>
      <c r="B105" s="27" t="s">
        <v>8</v>
      </c>
      <c r="C105" s="28" t="s">
        <v>73</v>
      </c>
      <c r="D105" s="76">
        <v>1</v>
      </c>
      <c r="E105" s="334"/>
    </row>
    <row r="106" spans="1:5" ht="17.25" customHeight="1" x14ac:dyDescent="0.25">
      <c r="A106" s="66" t="s">
        <v>309</v>
      </c>
      <c r="B106" s="27" t="s">
        <v>8</v>
      </c>
      <c r="C106" s="42" t="s">
        <v>310</v>
      </c>
      <c r="D106" s="76">
        <v>1</v>
      </c>
      <c r="E106" s="334"/>
    </row>
    <row r="107" spans="1:5" ht="17.25" customHeight="1" x14ac:dyDescent="0.25">
      <c r="A107" s="50" t="s">
        <v>74</v>
      </c>
      <c r="B107" s="27" t="s">
        <v>8</v>
      </c>
      <c r="C107" s="28" t="s">
        <v>189</v>
      </c>
      <c r="D107" s="76">
        <v>1</v>
      </c>
      <c r="E107" s="334"/>
    </row>
    <row r="108" spans="1:5" ht="17.25" customHeight="1" x14ac:dyDescent="0.25">
      <c r="A108" s="50" t="s">
        <v>123</v>
      </c>
      <c r="B108" s="27" t="s">
        <v>8</v>
      </c>
      <c r="C108" s="28" t="s">
        <v>102</v>
      </c>
      <c r="D108" s="76">
        <v>1</v>
      </c>
      <c r="E108" s="334"/>
    </row>
    <row r="109" spans="1:5" ht="17.25" customHeight="1" x14ac:dyDescent="0.25">
      <c r="A109" s="66" t="s">
        <v>311</v>
      </c>
      <c r="B109" s="27" t="s">
        <v>8</v>
      </c>
      <c r="C109" s="28" t="s">
        <v>121</v>
      </c>
      <c r="D109" s="76">
        <v>1</v>
      </c>
      <c r="E109" s="334"/>
    </row>
    <row r="110" spans="1:5" ht="17.25" customHeight="1" x14ac:dyDescent="0.25">
      <c r="A110" s="50" t="s">
        <v>179</v>
      </c>
      <c r="B110" s="27" t="s">
        <v>8</v>
      </c>
      <c r="C110" s="28" t="s">
        <v>180</v>
      </c>
      <c r="D110" s="76">
        <v>1</v>
      </c>
      <c r="E110" s="334"/>
    </row>
    <row r="111" spans="1:5" ht="32.25" customHeight="1" x14ac:dyDescent="0.25">
      <c r="A111" s="67" t="s">
        <v>257</v>
      </c>
      <c r="B111" s="26" t="s">
        <v>8</v>
      </c>
      <c r="C111" s="80" t="s">
        <v>475</v>
      </c>
      <c r="D111" s="76">
        <v>1</v>
      </c>
      <c r="E111" s="334"/>
    </row>
    <row r="112" spans="1:5" ht="16.5" customHeight="1" x14ac:dyDescent="0.25">
      <c r="A112" s="66" t="s">
        <v>312</v>
      </c>
      <c r="B112" s="27" t="s">
        <v>8</v>
      </c>
      <c r="C112" s="42" t="s">
        <v>313</v>
      </c>
      <c r="D112" s="76">
        <v>1</v>
      </c>
      <c r="E112" s="334"/>
    </row>
    <row r="113" spans="1:5" ht="18" customHeight="1" x14ac:dyDescent="0.25">
      <c r="A113" s="73" t="s">
        <v>476</v>
      </c>
      <c r="B113" s="27" t="s">
        <v>8</v>
      </c>
      <c r="C113" s="79" t="s">
        <v>477</v>
      </c>
      <c r="D113" s="76">
        <v>1</v>
      </c>
      <c r="E113" s="334"/>
    </row>
    <row r="114" spans="1:5" ht="17.25" customHeight="1" x14ac:dyDescent="0.25">
      <c r="A114" s="73" t="s">
        <v>478</v>
      </c>
      <c r="B114" s="27" t="s">
        <v>8</v>
      </c>
      <c r="C114" s="81" t="s">
        <v>479</v>
      </c>
      <c r="D114" s="76">
        <v>1</v>
      </c>
      <c r="E114" s="334"/>
    </row>
    <row r="115" spans="1:5" ht="17.25" customHeight="1" x14ac:dyDescent="0.25">
      <c r="A115" s="50">
        <v>4040101</v>
      </c>
      <c r="B115" s="27" t="s">
        <v>16</v>
      </c>
      <c r="C115" s="28" t="s">
        <v>561</v>
      </c>
      <c r="D115" s="76">
        <v>1</v>
      </c>
      <c r="E115" s="334"/>
    </row>
    <row r="116" spans="1:5" ht="17.25" customHeight="1" x14ac:dyDescent="0.25">
      <c r="A116" s="11">
        <v>4040601</v>
      </c>
      <c r="B116" s="6" t="s">
        <v>16</v>
      </c>
      <c r="C116" s="41" t="s">
        <v>314</v>
      </c>
      <c r="D116" s="76">
        <v>1</v>
      </c>
      <c r="E116" s="334"/>
    </row>
    <row r="117" spans="1:5" ht="16.5" customHeight="1" x14ac:dyDescent="0.25">
      <c r="A117" s="50">
        <v>4070101</v>
      </c>
      <c r="B117" s="27" t="s">
        <v>10</v>
      </c>
      <c r="C117" s="28" t="s">
        <v>394</v>
      </c>
      <c r="D117" s="76">
        <v>1</v>
      </c>
      <c r="E117" s="334"/>
    </row>
    <row r="118" spans="1:5" ht="16.5" customHeight="1" x14ac:dyDescent="0.25">
      <c r="A118" s="50">
        <v>4070201</v>
      </c>
      <c r="B118" s="27" t="s">
        <v>10</v>
      </c>
      <c r="C118" s="28" t="s">
        <v>480</v>
      </c>
      <c r="D118" s="76">
        <v>1</v>
      </c>
      <c r="E118" s="334"/>
    </row>
    <row r="119" spans="1:5" ht="16.5" customHeight="1" x14ac:dyDescent="0.25">
      <c r="A119" s="50">
        <v>4070501</v>
      </c>
      <c r="B119" s="27" t="s">
        <v>10</v>
      </c>
      <c r="C119" s="28" t="s">
        <v>69</v>
      </c>
      <c r="D119" s="76">
        <v>1</v>
      </c>
      <c r="E119" s="334"/>
    </row>
    <row r="120" spans="1:5" ht="17.25" customHeight="1" x14ac:dyDescent="0.25">
      <c r="A120" s="50">
        <v>4070701</v>
      </c>
      <c r="B120" s="27" t="s">
        <v>10</v>
      </c>
      <c r="C120" s="27" t="s">
        <v>198</v>
      </c>
      <c r="D120" s="76">
        <v>1</v>
      </c>
      <c r="E120" s="334"/>
    </row>
    <row r="121" spans="1:5" ht="17.25" customHeight="1" x14ac:dyDescent="0.25">
      <c r="A121" s="50">
        <v>4090101</v>
      </c>
      <c r="B121" s="27" t="s">
        <v>68</v>
      </c>
      <c r="C121" s="28" t="s">
        <v>481</v>
      </c>
      <c r="D121" s="76">
        <v>1</v>
      </c>
      <c r="E121" s="334"/>
    </row>
    <row r="122" spans="1:5" ht="17.25" customHeight="1" x14ac:dyDescent="0.25">
      <c r="A122" s="50">
        <v>4090301</v>
      </c>
      <c r="B122" s="27" t="s">
        <v>68</v>
      </c>
      <c r="C122" s="28" t="s">
        <v>482</v>
      </c>
      <c r="D122" s="76">
        <v>1</v>
      </c>
      <c r="E122" s="334"/>
    </row>
    <row r="123" spans="1:5" ht="17.25" customHeight="1" x14ac:dyDescent="0.25">
      <c r="A123" s="50">
        <v>4091101</v>
      </c>
      <c r="B123" s="27" t="s">
        <v>68</v>
      </c>
      <c r="C123" s="28" t="s">
        <v>75</v>
      </c>
      <c r="D123" s="76">
        <v>1</v>
      </c>
      <c r="E123" s="334"/>
    </row>
    <row r="124" spans="1:5" ht="17.25" customHeight="1" x14ac:dyDescent="0.25">
      <c r="A124" s="73">
        <v>4091301</v>
      </c>
      <c r="B124" s="27" t="s">
        <v>523</v>
      </c>
      <c r="C124" s="74" t="s">
        <v>524</v>
      </c>
      <c r="D124" s="76">
        <v>1</v>
      </c>
      <c r="E124" s="334"/>
    </row>
    <row r="125" spans="1:5" ht="17.25" customHeight="1" x14ac:dyDescent="0.25">
      <c r="A125" s="50">
        <v>4120101</v>
      </c>
      <c r="B125" s="27" t="s">
        <v>4</v>
      </c>
      <c r="C125" s="28" t="s">
        <v>396</v>
      </c>
      <c r="D125" s="76">
        <v>1</v>
      </c>
      <c r="E125" s="334"/>
    </row>
    <row r="126" spans="1:5" ht="17.25" customHeight="1" x14ac:dyDescent="0.25">
      <c r="A126" s="50">
        <v>4120301</v>
      </c>
      <c r="B126" s="27" t="s">
        <v>4</v>
      </c>
      <c r="C126" s="28" t="s">
        <v>483</v>
      </c>
      <c r="D126" s="76">
        <v>1</v>
      </c>
      <c r="E126" s="334"/>
    </row>
    <row r="127" spans="1:5" ht="17.25" customHeight="1" x14ac:dyDescent="0.25">
      <c r="A127" s="50">
        <v>4120601</v>
      </c>
      <c r="B127" s="27" t="s">
        <v>4</v>
      </c>
      <c r="C127" s="28" t="s">
        <v>484</v>
      </c>
      <c r="D127" s="76">
        <v>1</v>
      </c>
      <c r="E127" s="334"/>
    </row>
    <row r="128" spans="1:5" ht="30" customHeight="1" x14ac:dyDescent="0.25">
      <c r="A128" s="50">
        <v>4121001</v>
      </c>
      <c r="B128" s="27" t="s">
        <v>4</v>
      </c>
      <c r="C128" s="71" t="s">
        <v>191</v>
      </c>
      <c r="D128" s="76">
        <v>1</v>
      </c>
      <c r="E128" s="334"/>
    </row>
    <row r="129" spans="1:5" ht="17.25" customHeight="1" x14ac:dyDescent="0.25">
      <c r="A129" s="50">
        <v>4121301</v>
      </c>
      <c r="B129" s="27" t="s">
        <v>4</v>
      </c>
      <c r="C129" s="27" t="s">
        <v>196</v>
      </c>
      <c r="D129" s="76">
        <v>1</v>
      </c>
      <c r="E129" s="334"/>
    </row>
    <row r="130" spans="1:5" ht="15.75" customHeight="1" x14ac:dyDescent="0.25">
      <c r="A130" s="50">
        <v>4150101</v>
      </c>
      <c r="B130" s="27" t="s">
        <v>18</v>
      </c>
      <c r="C130" s="28" t="s">
        <v>485</v>
      </c>
      <c r="D130" s="76">
        <v>1</v>
      </c>
      <c r="E130" s="334"/>
    </row>
    <row r="131" spans="1:5" ht="17.25" customHeight="1" x14ac:dyDescent="0.25">
      <c r="A131" s="50">
        <v>4150401</v>
      </c>
      <c r="B131" s="27" t="s">
        <v>18</v>
      </c>
      <c r="C131" s="28" t="s">
        <v>398</v>
      </c>
      <c r="D131" s="76">
        <v>1</v>
      </c>
      <c r="E131" s="334"/>
    </row>
    <row r="132" spans="1:5" ht="17.25" customHeight="1" x14ac:dyDescent="0.25">
      <c r="A132" s="50">
        <v>4170101</v>
      </c>
      <c r="B132" s="27" t="s">
        <v>14</v>
      </c>
      <c r="C132" s="28" t="s">
        <v>399</v>
      </c>
      <c r="D132" s="76">
        <v>1</v>
      </c>
      <c r="E132" s="334"/>
    </row>
    <row r="133" spans="1:5" ht="17.25" customHeight="1" x14ac:dyDescent="0.25">
      <c r="A133" s="50">
        <v>4180101</v>
      </c>
      <c r="B133" s="27" t="s">
        <v>25</v>
      </c>
      <c r="C133" s="28" t="s">
        <v>426</v>
      </c>
      <c r="D133" s="76">
        <v>1</v>
      </c>
      <c r="E133" s="334"/>
    </row>
    <row r="134" spans="1:5" ht="17.25" customHeight="1" x14ac:dyDescent="0.25">
      <c r="A134" s="50">
        <v>4190101</v>
      </c>
      <c r="B134" s="27" t="s">
        <v>15</v>
      </c>
      <c r="C134" s="28" t="s">
        <v>486</v>
      </c>
      <c r="D134" s="76">
        <v>1</v>
      </c>
      <c r="E134" s="334"/>
    </row>
    <row r="135" spans="1:5" ht="17.25" customHeight="1" x14ac:dyDescent="0.25">
      <c r="A135" s="50">
        <v>4190201</v>
      </c>
      <c r="B135" s="27" t="s">
        <v>15</v>
      </c>
      <c r="C135" s="28" t="s">
        <v>560</v>
      </c>
      <c r="D135" s="76">
        <v>1</v>
      </c>
      <c r="E135" s="334"/>
    </row>
    <row r="136" spans="1:5" ht="17.25" customHeight="1" x14ac:dyDescent="0.25">
      <c r="A136" s="50">
        <v>4190301</v>
      </c>
      <c r="B136" s="27" t="s">
        <v>15</v>
      </c>
      <c r="C136" s="28" t="s">
        <v>559</v>
      </c>
      <c r="D136" s="76">
        <v>1</v>
      </c>
      <c r="E136" s="334"/>
    </row>
    <row r="137" spans="1:5" ht="17.25" customHeight="1" x14ac:dyDescent="0.25">
      <c r="A137" s="50">
        <v>4190401</v>
      </c>
      <c r="B137" s="27" t="s">
        <v>15</v>
      </c>
      <c r="C137" s="28" t="s">
        <v>487</v>
      </c>
      <c r="D137" s="76">
        <v>1</v>
      </c>
      <c r="E137" s="334"/>
    </row>
    <row r="138" spans="1:5" ht="17.25" customHeight="1" x14ac:dyDescent="0.25">
      <c r="A138" s="50">
        <v>4190801</v>
      </c>
      <c r="B138" s="27" t="s">
        <v>15</v>
      </c>
      <c r="C138" s="28" t="s">
        <v>122</v>
      </c>
      <c r="D138" s="76">
        <v>1</v>
      </c>
      <c r="E138" s="334"/>
    </row>
    <row r="139" spans="1:5" ht="17.25" customHeight="1" x14ac:dyDescent="0.25">
      <c r="A139" s="50">
        <v>4191001</v>
      </c>
      <c r="B139" s="27" t="s">
        <v>252</v>
      </c>
      <c r="C139" s="27" t="s">
        <v>197</v>
      </c>
      <c r="D139" s="76">
        <v>1</v>
      </c>
      <c r="E139" s="334"/>
    </row>
    <row r="140" spans="1:5" ht="30" customHeight="1" x14ac:dyDescent="0.25">
      <c r="A140" s="82">
        <v>4191201</v>
      </c>
      <c r="B140" s="27" t="s">
        <v>252</v>
      </c>
      <c r="C140" s="85" t="s">
        <v>531</v>
      </c>
      <c r="D140" s="76">
        <v>1</v>
      </c>
      <c r="E140" s="334"/>
    </row>
    <row r="141" spans="1:5" ht="17.25" customHeight="1" x14ac:dyDescent="0.25">
      <c r="A141" s="50">
        <v>4220101</v>
      </c>
      <c r="B141" s="27" t="s">
        <v>20</v>
      </c>
      <c r="C141" s="28" t="s">
        <v>488</v>
      </c>
      <c r="D141" s="76">
        <v>1</v>
      </c>
      <c r="E141" s="334"/>
    </row>
    <row r="142" spans="1:5" ht="17.25" customHeight="1" x14ac:dyDescent="0.25">
      <c r="A142" s="50">
        <v>4240101</v>
      </c>
      <c r="B142" s="27" t="s">
        <v>55</v>
      </c>
      <c r="C142" s="28" t="s">
        <v>405</v>
      </c>
      <c r="D142" s="76">
        <v>1</v>
      </c>
      <c r="E142" s="334"/>
    </row>
    <row r="143" spans="1:5" ht="21" customHeight="1" x14ac:dyDescent="0.25">
      <c r="A143" s="50">
        <v>4270201</v>
      </c>
      <c r="B143" s="27" t="s">
        <v>6</v>
      </c>
      <c r="C143" s="27" t="s">
        <v>489</v>
      </c>
      <c r="D143" s="76">
        <v>1</v>
      </c>
      <c r="E143" s="334"/>
    </row>
    <row r="144" spans="1:5" ht="17.25" customHeight="1" x14ac:dyDescent="0.25">
      <c r="A144" s="50">
        <v>4270401</v>
      </c>
      <c r="B144" s="27" t="s">
        <v>6</v>
      </c>
      <c r="C144" s="28" t="s">
        <v>558</v>
      </c>
      <c r="D144" s="76">
        <v>1</v>
      </c>
      <c r="E144" s="334"/>
    </row>
    <row r="145" spans="1:5" ht="17.25" customHeight="1" x14ac:dyDescent="0.25">
      <c r="A145" s="50">
        <v>4270501</v>
      </c>
      <c r="B145" s="27" t="s">
        <v>6</v>
      </c>
      <c r="C145" s="28" t="s">
        <v>491</v>
      </c>
      <c r="D145" s="76">
        <v>1</v>
      </c>
      <c r="E145" s="334"/>
    </row>
    <row r="146" spans="1:5" ht="17.25" customHeight="1" x14ac:dyDescent="0.25">
      <c r="A146" s="50">
        <v>4270601</v>
      </c>
      <c r="B146" s="27" t="s">
        <v>6</v>
      </c>
      <c r="C146" s="28" t="s">
        <v>492</v>
      </c>
      <c r="D146" s="76">
        <v>1</v>
      </c>
      <c r="E146" s="334"/>
    </row>
    <row r="147" spans="1:5" ht="18.75" customHeight="1" x14ac:dyDescent="0.25">
      <c r="A147" s="11">
        <v>4270901</v>
      </c>
      <c r="B147" s="6" t="s">
        <v>6</v>
      </c>
      <c r="C147" s="28" t="s">
        <v>493</v>
      </c>
      <c r="D147" s="76">
        <v>1</v>
      </c>
      <c r="E147" s="334"/>
    </row>
    <row r="148" spans="1:5" ht="14.25" customHeight="1" x14ac:dyDescent="0.25">
      <c r="A148" s="50">
        <v>4271101</v>
      </c>
      <c r="B148" s="27" t="s">
        <v>6</v>
      </c>
      <c r="C148" s="28" t="s">
        <v>494</v>
      </c>
      <c r="D148" s="76">
        <v>1</v>
      </c>
      <c r="E148" s="334"/>
    </row>
    <row r="149" spans="1:5" ht="14.25" customHeight="1" x14ac:dyDescent="0.25">
      <c r="A149" s="11">
        <v>4271701</v>
      </c>
      <c r="B149" s="6" t="s">
        <v>6</v>
      </c>
      <c r="C149" s="41" t="s">
        <v>495</v>
      </c>
      <c r="D149" s="76">
        <v>1</v>
      </c>
      <c r="E149" s="334"/>
    </row>
    <row r="150" spans="1:5" ht="17.25" customHeight="1" x14ac:dyDescent="0.25">
      <c r="A150" s="11">
        <v>4271801</v>
      </c>
      <c r="B150" s="6" t="s">
        <v>6</v>
      </c>
      <c r="C150" s="41" t="s">
        <v>496</v>
      </c>
      <c r="D150" s="76">
        <v>1</v>
      </c>
      <c r="E150" s="334"/>
    </row>
    <row r="151" spans="1:5" ht="17.25" customHeight="1" x14ac:dyDescent="0.25">
      <c r="A151" s="50">
        <v>4300401</v>
      </c>
      <c r="B151" s="27" t="s">
        <v>12</v>
      </c>
      <c r="C151" s="72" t="s">
        <v>557</v>
      </c>
      <c r="D151" s="76">
        <v>1</v>
      </c>
      <c r="E151" s="334"/>
    </row>
    <row r="152" spans="1:5" ht="17.25" customHeight="1" x14ac:dyDescent="0.25">
      <c r="A152" s="50">
        <v>4300701</v>
      </c>
      <c r="B152" s="27" t="s">
        <v>12</v>
      </c>
      <c r="C152" s="28" t="s">
        <v>497</v>
      </c>
      <c r="D152" s="76">
        <v>1</v>
      </c>
      <c r="E152" s="334"/>
    </row>
    <row r="153" spans="1:5" ht="17.25" customHeight="1" x14ac:dyDescent="0.25">
      <c r="A153" s="50">
        <v>4330101</v>
      </c>
      <c r="B153" s="27" t="s">
        <v>54</v>
      </c>
      <c r="C153" s="28" t="s">
        <v>431</v>
      </c>
      <c r="D153" s="76">
        <v>1</v>
      </c>
      <c r="E153" s="334"/>
    </row>
    <row r="154" spans="1:5" ht="17.25" customHeight="1" x14ac:dyDescent="0.25">
      <c r="A154" s="50">
        <v>4370101</v>
      </c>
      <c r="B154" s="27" t="s">
        <v>7</v>
      </c>
      <c r="C154" s="6" t="s">
        <v>527</v>
      </c>
      <c r="D154" s="76">
        <v>1</v>
      </c>
      <c r="E154" s="334"/>
    </row>
    <row r="155" spans="1:5" ht="17.25" customHeight="1" x14ac:dyDescent="0.25">
      <c r="A155" s="50">
        <v>4370201</v>
      </c>
      <c r="B155" s="27" t="s">
        <v>7</v>
      </c>
      <c r="C155" s="27" t="s">
        <v>525</v>
      </c>
      <c r="D155" s="76">
        <v>1</v>
      </c>
      <c r="E155" s="334"/>
    </row>
    <row r="156" spans="1:5" ht="15.75" customHeight="1" x14ac:dyDescent="0.25">
      <c r="A156" s="11">
        <v>4370301</v>
      </c>
      <c r="B156" s="6" t="s">
        <v>7</v>
      </c>
      <c r="C156" s="87" t="s">
        <v>498</v>
      </c>
      <c r="D156" s="76">
        <v>1</v>
      </c>
      <c r="E156" s="334"/>
    </row>
    <row r="157" spans="1:5" ht="17.25" customHeight="1" x14ac:dyDescent="0.25">
      <c r="A157" s="50">
        <v>4370501</v>
      </c>
      <c r="B157" s="27" t="s">
        <v>7</v>
      </c>
      <c r="C157" s="28" t="s">
        <v>556</v>
      </c>
      <c r="D157" s="76">
        <v>1</v>
      </c>
      <c r="E157" s="334"/>
    </row>
    <row r="158" spans="1:5" ht="17.25" customHeight="1" x14ac:dyDescent="0.25">
      <c r="A158" s="50">
        <v>4370601</v>
      </c>
      <c r="B158" s="27" t="s">
        <v>7</v>
      </c>
      <c r="C158" s="28" t="s">
        <v>499</v>
      </c>
      <c r="D158" s="76">
        <v>1</v>
      </c>
      <c r="E158" s="334"/>
    </row>
    <row r="159" spans="1:5" ht="17.25" customHeight="1" x14ac:dyDescent="0.25">
      <c r="A159" s="50">
        <v>4370801</v>
      </c>
      <c r="B159" s="27" t="s">
        <v>7</v>
      </c>
      <c r="C159" s="28" t="s">
        <v>500</v>
      </c>
      <c r="D159" s="76">
        <v>1</v>
      </c>
      <c r="E159" s="334"/>
    </row>
    <row r="160" spans="1:5" ht="17.25" customHeight="1" x14ac:dyDescent="0.25">
      <c r="A160" s="50">
        <v>4370901</v>
      </c>
      <c r="B160" s="27" t="s">
        <v>7</v>
      </c>
      <c r="C160" s="28" t="s">
        <v>501</v>
      </c>
      <c r="D160" s="76">
        <v>1</v>
      </c>
      <c r="E160" s="334"/>
    </row>
    <row r="161" spans="1:5" ht="17.25" customHeight="1" x14ac:dyDescent="0.25">
      <c r="A161" s="50">
        <v>4371001</v>
      </c>
      <c r="B161" s="27" t="s">
        <v>7</v>
      </c>
      <c r="C161" s="28" t="s">
        <v>502</v>
      </c>
      <c r="D161" s="76">
        <v>1</v>
      </c>
      <c r="E161" s="334"/>
    </row>
    <row r="162" spans="1:5" ht="17.25" customHeight="1" x14ac:dyDescent="0.25">
      <c r="A162" s="50">
        <v>4371101</v>
      </c>
      <c r="B162" s="27" t="s">
        <v>7</v>
      </c>
      <c r="C162" s="28" t="s">
        <v>503</v>
      </c>
      <c r="D162" s="76">
        <v>1</v>
      </c>
      <c r="E162" s="334"/>
    </row>
    <row r="163" spans="1:5" ht="17.25" customHeight="1" x14ac:dyDescent="0.25">
      <c r="A163" s="50">
        <v>4371201</v>
      </c>
      <c r="B163" s="27" t="s">
        <v>7</v>
      </c>
      <c r="C163" s="28" t="s">
        <v>504</v>
      </c>
      <c r="D163" s="76">
        <v>1</v>
      </c>
      <c r="E163" s="334"/>
    </row>
    <row r="164" spans="1:5" ht="17.25" customHeight="1" x14ac:dyDescent="0.25">
      <c r="A164" s="50">
        <v>4371401</v>
      </c>
      <c r="B164" s="27" t="s">
        <v>7</v>
      </c>
      <c r="C164" s="28" t="s">
        <v>551</v>
      </c>
      <c r="D164" s="76">
        <v>1</v>
      </c>
      <c r="E164" s="334"/>
    </row>
    <row r="165" spans="1:5" ht="17.25" customHeight="1" x14ac:dyDescent="0.25">
      <c r="A165" s="50">
        <v>4371501</v>
      </c>
      <c r="B165" s="27" t="s">
        <v>7</v>
      </c>
      <c r="C165" s="28" t="s">
        <v>552</v>
      </c>
      <c r="D165" s="76">
        <v>1</v>
      </c>
      <c r="E165" s="334"/>
    </row>
    <row r="166" spans="1:5" ht="17.25" customHeight="1" x14ac:dyDescent="0.25">
      <c r="A166" s="50">
        <v>4372001</v>
      </c>
      <c r="B166" s="27" t="s">
        <v>7</v>
      </c>
      <c r="C166" s="28" t="s">
        <v>19</v>
      </c>
      <c r="D166" s="76">
        <v>1</v>
      </c>
      <c r="E166" s="334"/>
    </row>
    <row r="167" spans="1:5" ht="17.25" customHeight="1" x14ac:dyDescent="0.25">
      <c r="A167" s="50">
        <v>4372401</v>
      </c>
      <c r="B167" s="27" t="s">
        <v>7</v>
      </c>
      <c r="C167" s="33" t="s">
        <v>80</v>
      </c>
      <c r="D167" s="76">
        <v>1</v>
      </c>
      <c r="E167" s="334"/>
    </row>
    <row r="168" spans="1:5" ht="17.25" customHeight="1" x14ac:dyDescent="0.25">
      <c r="A168" s="50">
        <v>4372501</v>
      </c>
      <c r="B168" s="27" t="s">
        <v>7</v>
      </c>
      <c r="C168" s="28" t="s">
        <v>183</v>
      </c>
      <c r="D168" s="76">
        <v>1</v>
      </c>
      <c r="E168" s="334"/>
    </row>
    <row r="169" spans="1:5" ht="17.25" customHeight="1" x14ac:dyDescent="0.25">
      <c r="A169" s="50">
        <v>4373001</v>
      </c>
      <c r="B169" s="27" t="s">
        <v>7</v>
      </c>
      <c r="C169" s="27" t="s">
        <v>184</v>
      </c>
      <c r="D169" s="76">
        <v>1</v>
      </c>
      <c r="E169" s="334"/>
    </row>
    <row r="170" spans="1:5" ht="17.25" customHeight="1" x14ac:dyDescent="0.25">
      <c r="A170" s="50">
        <v>4373101</v>
      </c>
      <c r="B170" s="27" t="s">
        <v>7</v>
      </c>
      <c r="C170" s="28" t="s">
        <v>185</v>
      </c>
      <c r="D170" s="76">
        <v>1</v>
      </c>
      <c r="E170" s="334"/>
    </row>
    <row r="171" spans="1:5" ht="17.25" customHeight="1" x14ac:dyDescent="0.25">
      <c r="A171" s="11">
        <v>4373601</v>
      </c>
      <c r="B171" s="6" t="s">
        <v>7</v>
      </c>
      <c r="C171" s="41" t="s">
        <v>315</v>
      </c>
      <c r="D171" s="76">
        <v>1</v>
      </c>
      <c r="E171" s="334"/>
    </row>
    <row r="172" spans="1:5" ht="17.25" customHeight="1" x14ac:dyDescent="0.25">
      <c r="A172" s="50">
        <v>4373901</v>
      </c>
      <c r="B172" s="27" t="s">
        <v>7</v>
      </c>
      <c r="C172" s="27" t="s">
        <v>199</v>
      </c>
      <c r="D172" s="76">
        <v>1</v>
      </c>
      <c r="E172" s="334"/>
    </row>
    <row r="173" spans="1:5" ht="17.25" customHeight="1" x14ac:dyDescent="0.25">
      <c r="A173" s="11">
        <v>4374101</v>
      </c>
      <c r="B173" s="6" t="s">
        <v>7</v>
      </c>
      <c r="C173" s="88" t="s">
        <v>325</v>
      </c>
      <c r="D173" s="76">
        <v>1</v>
      </c>
      <c r="E173" s="334"/>
    </row>
    <row r="174" spans="1:5" ht="17.25" customHeight="1" x14ac:dyDescent="0.25">
      <c r="A174" s="66">
        <v>4374201</v>
      </c>
      <c r="B174" s="7" t="s">
        <v>7</v>
      </c>
      <c r="C174" s="42" t="s">
        <v>316</v>
      </c>
      <c r="D174" s="76">
        <v>1</v>
      </c>
      <c r="E174" s="334"/>
    </row>
    <row r="175" spans="1:5" ht="17.25" customHeight="1" x14ac:dyDescent="0.25">
      <c r="A175" s="50">
        <v>4374401</v>
      </c>
      <c r="B175" s="27" t="s">
        <v>7</v>
      </c>
      <c r="C175" s="27" t="s">
        <v>200</v>
      </c>
      <c r="D175" s="76">
        <v>1</v>
      </c>
      <c r="E175" s="334"/>
    </row>
    <row r="176" spans="1:5" ht="17.25" customHeight="1" x14ac:dyDescent="0.25">
      <c r="A176" s="50">
        <v>4400101</v>
      </c>
      <c r="B176" s="27" t="s">
        <v>13</v>
      </c>
      <c r="C176" s="87" t="s">
        <v>505</v>
      </c>
      <c r="D176" s="76">
        <v>1</v>
      </c>
      <c r="E176" s="334"/>
    </row>
    <row r="177" spans="1:5" ht="17.25" customHeight="1" x14ac:dyDescent="0.25">
      <c r="A177" s="50">
        <v>4400301</v>
      </c>
      <c r="B177" s="27" t="s">
        <v>13</v>
      </c>
      <c r="C177" s="28" t="s">
        <v>506</v>
      </c>
      <c r="D177" s="76">
        <v>1</v>
      </c>
      <c r="E177" s="334"/>
    </row>
    <row r="178" spans="1:5" ht="17.25" customHeight="1" x14ac:dyDescent="0.25">
      <c r="A178" s="50">
        <v>4401401</v>
      </c>
      <c r="B178" s="27" t="s">
        <v>13</v>
      </c>
      <c r="C178" s="28" t="s">
        <v>507</v>
      </c>
      <c r="D178" s="76">
        <v>1</v>
      </c>
      <c r="E178" s="334"/>
    </row>
    <row r="179" spans="1:5" ht="17.25" customHeight="1" x14ac:dyDescent="0.25">
      <c r="A179" s="50">
        <v>4401501</v>
      </c>
      <c r="B179" s="27" t="s">
        <v>13</v>
      </c>
      <c r="C179" s="28" t="s">
        <v>508</v>
      </c>
      <c r="D179" s="76">
        <v>1</v>
      </c>
      <c r="E179" s="334"/>
    </row>
    <row r="180" spans="1:5" ht="17.25" customHeight="1" x14ac:dyDescent="0.25">
      <c r="A180" s="50">
        <v>4401701</v>
      </c>
      <c r="B180" s="27" t="s">
        <v>13</v>
      </c>
      <c r="C180" s="28" t="s">
        <v>509</v>
      </c>
      <c r="D180" s="76">
        <v>1</v>
      </c>
      <c r="E180" s="334"/>
    </row>
    <row r="181" spans="1:5" ht="17.25" customHeight="1" x14ac:dyDescent="0.25">
      <c r="A181" s="50">
        <v>4402101</v>
      </c>
      <c r="B181" s="27" t="s">
        <v>13</v>
      </c>
      <c r="C181" s="28" t="s">
        <v>510</v>
      </c>
      <c r="D181" s="76">
        <v>1</v>
      </c>
      <c r="E181" s="334"/>
    </row>
    <row r="182" spans="1:5" ht="17.25" customHeight="1" x14ac:dyDescent="0.25">
      <c r="A182" s="50">
        <v>4402201</v>
      </c>
      <c r="B182" s="27" t="s">
        <v>13</v>
      </c>
      <c r="C182" s="28" t="s">
        <v>555</v>
      </c>
      <c r="D182" s="76">
        <v>1</v>
      </c>
      <c r="E182" s="334"/>
    </row>
    <row r="183" spans="1:5" ht="17.25" customHeight="1" x14ac:dyDescent="0.25">
      <c r="A183" s="50">
        <v>4402301</v>
      </c>
      <c r="B183" s="27" t="s">
        <v>13</v>
      </c>
      <c r="C183" s="28" t="s">
        <v>517</v>
      </c>
      <c r="D183" s="76">
        <v>1</v>
      </c>
      <c r="E183" s="334"/>
    </row>
    <row r="184" spans="1:5" ht="17.25" customHeight="1" x14ac:dyDescent="0.25">
      <c r="A184" s="50">
        <v>4402701</v>
      </c>
      <c r="B184" s="27" t="s">
        <v>13</v>
      </c>
      <c r="C184" s="28" t="s">
        <v>511</v>
      </c>
      <c r="D184" s="76">
        <v>1</v>
      </c>
      <c r="E184" s="334"/>
    </row>
    <row r="185" spans="1:5" ht="17.25" customHeight="1" x14ac:dyDescent="0.25">
      <c r="A185" s="50">
        <v>5611401</v>
      </c>
      <c r="B185" s="27" t="s">
        <v>79</v>
      </c>
      <c r="C185" s="27" t="s">
        <v>322</v>
      </c>
      <c r="D185" s="76">
        <v>1</v>
      </c>
      <c r="E185" s="334"/>
    </row>
    <row r="186" spans="1:5" ht="17.25" customHeight="1" x14ac:dyDescent="0.25">
      <c r="A186" s="82">
        <v>5615001</v>
      </c>
      <c r="B186" s="27" t="s">
        <v>79</v>
      </c>
      <c r="C186" s="85" t="s">
        <v>530</v>
      </c>
      <c r="D186" s="76">
        <v>1</v>
      </c>
      <c r="E186" s="334"/>
    </row>
    <row r="187" spans="1:5" ht="17.25" customHeight="1" x14ac:dyDescent="0.25">
      <c r="A187" s="11">
        <v>5616801</v>
      </c>
      <c r="B187" s="6" t="s">
        <v>79</v>
      </c>
      <c r="C187" s="86" t="s">
        <v>318</v>
      </c>
      <c r="D187" s="76">
        <v>1</v>
      </c>
      <c r="E187" s="334"/>
    </row>
    <row r="188" spans="1:5" ht="17.25" customHeight="1" x14ac:dyDescent="0.25">
      <c r="A188" s="50">
        <v>5617201</v>
      </c>
      <c r="B188" s="27" t="s">
        <v>79</v>
      </c>
      <c r="C188" s="28" t="s">
        <v>174</v>
      </c>
      <c r="D188" s="76">
        <v>1</v>
      </c>
      <c r="E188" s="334"/>
    </row>
    <row r="189" spans="1:5" ht="17.25" customHeight="1" x14ac:dyDescent="0.25">
      <c r="A189" s="66">
        <v>5617301</v>
      </c>
      <c r="B189" s="7" t="s">
        <v>79</v>
      </c>
      <c r="C189" s="42" t="s">
        <v>317</v>
      </c>
      <c r="D189" s="76">
        <v>1</v>
      </c>
      <c r="E189" s="334"/>
    </row>
    <row r="190" spans="1:5" ht="17.25" customHeight="1" x14ac:dyDescent="0.25">
      <c r="A190" s="84" t="s">
        <v>323</v>
      </c>
      <c r="B190" s="27" t="s">
        <v>79</v>
      </c>
      <c r="C190" s="83" t="s">
        <v>324</v>
      </c>
      <c r="D190" s="76">
        <v>1</v>
      </c>
      <c r="E190" s="334"/>
    </row>
    <row r="191" spans="1:5" ht="17.25" customHeight="1" x14ac:dyDescent="0.25">
      <c r="A191" s="50">
        <v>4120501</v>
      </c>
      <c r="B191" s="27" t="s">
        <v>4</v>
      </c>
      <c r="C191" s="27" t="s">
        <v>529</v>
      </c>
      <c r="D191" s="19">
        <v>1.2</v>
      </c>
      <c r="E191" s="332" t="s">
        <v>9</v>
      </c>
    </row>
    <row r="192" spans="1:5" ht="17.25" customHeight="1" x14ac:dyDescent="0.25">
      <c r="A192" s="50">
        <v>4120401</v>
      </c>
      <c r="B192" s="27" t="s">
        <v>4</v>
      </c>
      <c r="C192" s="28" t="s">
        <v>554</v>
      </c>
      <c r="D192" s="19">
        <v>1.2</v>
      </c>
      <c r="E192" s="332"/>
    </row>
    <row r="193" spans="1:5" ht="17.25" customHeight="1" x14ac:dyDescent="0.25">
      <c r="A193" s="50">
        <v>4014001</v>
      </c>
      <c r="B193" s="27" t="s">
        <v>8</v>
      </c>
      <c r="C193" s="28" t="s">
        <v>516</v>
      </c>
      <c r="D193" s="19">
        <v>1.2</v>
      </c>
      <c r="E193" s="332"/>
    </row>
    <row r="194" spans="1:5" ht="17.25" customHeight="1" x14ac:dyDescent="0.25">
      <c r="A194" s="50">
        <v>4010301</v>
      </c>
      <c r="B194" s="27" t="s">
        <v>8</v>
      </c>
      <c r="C194" s="87" t="s">
        <v>458</v>
      </c>
      <c r="D194" s="19">
        <v>1.2</v>
      </c>
      <c r="E194" s="332"/>
    </row>
    <row r="195" spans="1:5" ht="17.25" customHeight="1" x14ac:dyDescent="0.25">
      <c r="A195" s="50">
        <v>5610701</v>
      </c>
      <c r="B195" s="27" t="s">
        <v>79</v>
      </c>
      <c r="C195" s="27" t="s">
        <v>204</v>
      </c>
      <c r="D195" s="76">
        <v>1.2</v>
      </c>
      <c r="E195" s="332"/>
    </row>
    <row r="196" spans="1:5" ht="17.25" customHeight="1" x14ac:dyDescent="0.25">
      <c r="A196" s="50">
        <v>4270301</v>
      </c>
      <c r="B196" s="27" t="s">
        <v>6</v>
      </c>
      <c r="C196" s="28" t="s">
        <v>490</v>
      </c>
      <c r="D196" s="19">
        <v>1.2</v>
      </c>
      <c r="E196" s="332"/>
    </row>
    <row r="197" spans="1:5" ht="17.25" customHeight="1" x14ac:dyDescent="0.25">
      <c r="A197" s="11">
        <v>4370701</v>
      </c>
      <c r="B197" s="27" t="s">
        <v>7</v>
      </c>
      <c r="C197" s="28" t="s">
        <v>553</v>
      </c>
      <c r="D197" s="19">
        <v>1.2</v>
      </c>
      <c r="E197" s="332"/>
    </row>
    <row r="198" spans="1:5" ht="17.25" customHeight="1" x14ac:dyDescent="0.25">
      <c r="A198" s="50">
        <v>4373201</v>
      </c>
      <c r="B198" s="27" t="s">
        <v>7</v>
      </c>
      <c r="C198" s="28" t="s">
        <v>82</v>
      </c>
      <c r="D198" s="19">
        <v>1.3</v>
      </c>
      <c r="E198" s="329" t="s">
        <v>11</v>
      </c>
    </row>
    <row r="199" spans="1:5" ht="17.25" customHeight="1" x14ac:dyDescent="0.25">
      <c r="A199" s="50">
        <v>5610101</v>
      </c>
      <c r="B199" s="27" t="s">
        <v>79</v>
      </c>
      <c r="C199" s="27" t="s">
        <v>212</v>
      </c>
      <c r="D199" s="75">
        <v>1.3</v>
      </c>
      <c r="E199" s="330"/>
    </row>
    <row r="200" spans="1:5" ht="17.25" customHeight="1" x14ac:dyDescent="0.25">
      <c r="A200" s="50">
        <v>5610201</v>
      </c>
      <c r="B200" s="27" t="s">
        <v>79</v>
      </c>
      <c r="C200" s="27" t="s">
        <v>211</v>
      </c>
      <c r="D200" s="19">
        <v>1.3</v>
      </c>
      <c r="E200" s="330"/>
    </row>
    <row r="201" spans="1:5" ht="17.25" customHeight="1" x14ac:dyDescent="0.25">
      <c r="A201" s="50">
        <v>5610301</v>
      </c>
      <c r="B201" s="27" t="s">
        <v>79</v>
      </c>
      <c r="C201" s="27" t="s">
        <v>210</v>
      </c>
      <c r="D201" s="75">
        <v>1.3</v>
      </c>
      <c r="E201" s="330"/>
    </row>
    <row r="202" spans="1:5" ht="17.25" customHeight="1" x14ac:dyDescent="0.25">
      <c r="A202" s="50">
        <v>5610801</v>
      </c>
      <c r="B202" s="27" t="s">
        <v>79</v>
      </c>
      <c r="C202" s="27" t="s">
        <v>202</v>
      </c>
      <c r="D202" s="75">
        <v>1.3</v>
      </c>
      <c r="E202" s="330"/>
    </row>
    <row r="203" spans="1:5" ht="31.5" customHeight="1" x14ac:dyDescent="0.25">
      <c r="A203" s="50">
        <v>5611301</v>
      </c>
      <c r="B203" s="27" t="s">
        <v>79</v>
      </c>
      <c r="C203" s="27" t="s">
        <v>208</v>
      </c>
      <c r="D203" s="75">
        <v>1.3</v>
      </c>
      <c r="E203" s="330"/>
    </row>
    <row r="204" spans="1:5" ht="18" customHeight="1" x14ac:dyDescent="0.25">
      <c r="A204" s="50">
        <v>5611501</v>
      </c>
      <c r="B204" s="27" t="s">
        <v>79</v>
      </c>
      <c r="C204" s="27" t="s">
        <v>213</v>
      </c>
      <c r="D204" s="75">
        <v>1.3</v>
      </c>
      <c r="E204" s="330"/>
    </row>
    <row r="205" spans="1:5" ht="27" customHeight="1" x14ac:dyDescent="0.25">
      <c r="A205" s="50">
        <v>5612001</v>
      </c>
      <c r="B205" s="27" t="s">
        <v>79</v>
      </c>
      <c r="C205" s="27" t="s">
        <v>207</v>
      </c>
      <c r="D205" s="75">
        <v>1.3</v>
      </c>
      <c r="E205" s="330"/>
    </row>
    <row r="206" spans="1:5" ht="17.25" customHeight="1" x14ac:dyDescent="0.25">
      <c r="A206" s="50">
        <v>5612101</v>
      </c>
      <c r="B206" s="27" t="s">
        <v>79</v>
      </c>
      <c r="C206" s="7" t="s">
        <v>128</v>
      </c>
      <c r="D206" s="75">
        <v>1.3</v>
      </c>
      <c r="E206" s="330"/>
    </row>
    <row r="207" spans="1:5" ht="16.5" customHeight="1" x14ac:dyDescent="0.25">
      <c r="A207" s="50">
        <v>5612201</v>
      </c>
      <c r="B207" s="27" t="s">
        <v>79</v>
      </c>
      <c r="C207" s="27" t="s">
        <v>209</v>
      </c>
      <c r="D207" s="75">
        <v>1.3</v>
      </c>
      <c r="E207" s="330"/>
    </row>
    <row r="208" spans="1:5" ht="30" customHeight="1" x14ac:dyDescent="0.25">
      <c r="A208" s="50">
        <v>5612701</v>
      </c>
      <c r="B208" s="27" t="s">
        <v>79</v>
      </c>
      <c r="C208" s="27" t="s">
        <v>206</v>
      </c>
      <c r="D208" s="75">
        <v>1.3</v>
      </c>
      <c r="E208" s="330"/>
    </row>
    <row r="209" spans="1:5" ht="17.25" customHeight="1" x14ac:dyDescent="0.25">
      <c r="A209" s="50">
        <v>5614501</v>
      </c>
      <c r="B209" s="27" t="s">
        <v>79</v>
      </c>
      <c r="C209" s="27" t="s">
        <v>203</v>
      </c>
      <c r="D209" s="75">
        <v>1.3</v>
      </c>
      <c r="E209" s="330"/>
    </row>
    <row r="210" spans="1:5" ht="30.75" customHeight="1" x14ac:dyDescent="0.25">
      <c r="A210" s="50">
        <v>5617901</v>
      </c>
      <c r="B210" s="27" t="s">
        <v>79</v>
      </c>
      <c r="C210" s="149" t="s">
        <v>671</v>
      </c>
      <c r="D210" s="75">
        <v>1.3</v>
      </c>
      <c r="E210" s="330"/>
    </row>
    <row r="211" spans="1:5" ht="17.25" customHeight="1" x14ac:dyDescent="0.25">
      <c r="A211" s="50">
        <v>5616401</v>
      </c>
      <c r="B211" s="27" t="s">
        <v>79</v>
      </c>
      <c r="C211" s="27" t="s">
        <v>201</v>
      </c>
      <c r="D211" s="75">
        <v>1.3</v>
      </c>
      <c r="E211" s="330"/>
    </row>
    <row r="212" spans="1:5" ht="17.25" customHeight="1" x14ac:dyDescent="0.25">
      <c r="A212" s="50">
        <v>5616701</v>
      </c>
      <c r="B212" s="27" t="s">
        <v>79</v>
      </c>
      <c r="C212" s="27" t="s">
        <v>205</v>
      </c>
      <c r="D212" s="75">
        <v>1.3</v>
      </c>
      <c r="E212" s="331"/>
    </row>
  </sheetData>
  <autoFilter ref="A5:E5"/>
  <mergeCells count="5">
    <mergeCell ref="E198:E212"/>
    <mergeCell ref="E191:E197"/>
    <mergeCell ref="E6:E190"/>
    <mergeCell ref="A3:E3"/>
    <mergeCell ref="C2:E2"/>
  </mergeCells>
  <pageMargins left="0.51181102362204722" right="0.11811023622047245" top="0.35433070866141736" bottom="0.35433070866141736" header="0.11811023622047245" footer="0.11811023622047245"/>
  <pageSetup paperSize="9" scale="67" fitToHeight="0" orientation="portrait" r:id="rId1"/>
  <ignoredErrors>
    <ignoredError sqref="A9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opLeftCell="A2" workbookViewId="0">
      <pane xSplit="2" ySplit="6" topLeftCell="C8" activePane="bottomRight" state="frozen"/>
      <selection activeCell="A2" sqref="A2"/>
      <selection pane="topRight" activeCell="D2" sqref="D2"/>
      <selection pane="bottomLeft" activeCell="A7" sqref="A7"/>
      <selection pane="bottomRight" activeCell="D13" sqref="D13"/>
    </sheetView>
  </sheetViews>
  <sheetFormatPr defaultColWidth="7.5703125" defaultRowHeight="15" x14ac:dyDescent="0.25"/>
  <cols>
    <col min="1" max="1" width="8.85546875" style="25" customWidth="1"/>
    <col min="2" max="2" width="52.7109375" style="36" customWidth="1"/>
    <col min="3" max="3" width="13.140625" style="1" customWidth="1"/>
    <col min="4" max="4" width="11.28515625" style="1" customWidth="1"/>
    <col min="5" max="6" width="21.42578125" style="1" customWidth="1"/>
    <col min="7" max="7" width="17.5703125" style="1" customWidth="1"/>
    <col min="8" max="16384" width="7.5703125" style="1"/>
  </cols>
  <sheetData>
    <row r="1" spans="1:7" ht="15.75" x14ac:dyDescent="0.25">
      <c r="D1" s="340"/>
      <c r="E1" s="340"/>
      <c r="F1" s="340"/>
      <c r="G1" s="340"/>
    </row>
    <row r="2" spans="1:7" ht="15" customHeight="1" x14ac:dyDescent="0.25">
      <c r="B2" s="44"/>
      <c r="C2" s="345" t="s">
        <v>321</v>
      </c>
      <c r="D2" s="345"/>
      <c r="E2" s="345"/>
      <c r="F2" s="345"/>
      <c r="G2" s="345"/>
    </row>
    <row r="3" spans="1:7" ht="15.75" customHeight="1" x14ac:dyDescent="0.25">
      <c r="B3" s="44"/>
      <c r="C3" s="256" t="s">
        <v>692</v>
      </c>
      <c r="D3" s="256"/>
      <c r="E3" s="256"/>
      <c r="F3" s="256"/>
      <c r="G3" s="256"/>
    </row>
    <row r="4" spans="1:7" ht="88.5" customHeight="1" x14ac:dyDescent="0.25">
      <c r="A4" s="343" t="s">
        <v>255</v>
      </c>
      <c r="B4" s="343"/>
      <c r="C4" s="343"/>
      <c r="D4" s="343"/>
      <c r="E4" s="343"/>
      <c r="F4" s="343"/>
      <c r="G4" s="344"/>
    </row>
    <row r="5" spans="1:7" s="45" customFormat="1" ht="34.5" customHeight="1" x14ac:dyDescent="0.25">
      <c r="A5" s="346" t="s">
        <v>64</v>
      </c>
      <c r="B5" s="347" t="s">
        <v>53</v>
      </c>
      <c r="C5" s="338" t="s">
        <v>697</v>
      </c>
      <c r="D5" s="350" t="s">
        <v>422</v>
      </c>
      <c r="E5" s="351"/>
      <c r="F5" s="351"/>
      <c r="G5" s="338" t="s">
        <v>574</v>
      </c>
    </row>
    <row r="6" spans="1:7" s="45" customFormat="1" ht="36" customHeight="1" x14ac:dyDescent="0.25">
      <c r="A6" s="346"/>
      <c r="B6" s="348"/>
      <c r="C6" s="338"/>
      <c r="D6" s="352" t="s">
        <v>436</v>
      </c>
      <c r="E6" s="353" t="s">
        <v>567</v>
      </c>
      <c r="F6" s="336" t="s">
        <v>573</v>
      </c>
      <c r="G6" s="338"/>
    </row>
    <row r="7" spans="1:7" s="45" customFormat="1" ht="62.25" customHeight="1" x14ac:dyDescent="0.25">
      <c r="A7" s="346"/>
      <c r="B7" s="349"/>
      <c r="C7" s="338"/>
      <c r="D7" s="352"/>
      <c r="E7" s="353"/>
      <c r="F7" s="337"/>
      <c r="G7" s="338"/>
    </row>
    <row r="8" spans="1:7" s="45" customFormat="1" ht="16.5" customHeight="1" x14ac:dyDescent="0.25">
      <c r="A8" s="179">
        <v>2010101</v>
      </c>
      <c r="B8" s="51" t="s">
        <v>328</v>
      </c>
      <c r="C8" s="178">
        <v>68787</v>
      </c>
      <c r="D8" s="178">
        <v>0.97350000000000003</v>
      </c>
      <c r="E8" s="178">
        <v>0.75</v>
      </c>
      <c r="F8" s="56">
        <v>1</v>
      </c>
      <c r="G8" s="56">
        <f>ROUND(96.01*D8*E8,2)</f>
        <v>70.099999999999994</v>
      </c>
    </row>
    <row r="9" spans="1:7" s="45" customFormat="1" ht="16.5" customHeight="1" x14ac:dyDescent="0.25">
      <c r="A9" s="179">
        <v>2010201</v>
      </c>
      <c r="B9" s="52" t="s">
        <v>329</v>
      </c>
      <c r="C9" s="178">
        <v>24040</v>
      </c>
      <c r="D9" s="178">
        <v>0.97340000000000004</v>
      </c>
      <c r="E9" s="178">
        <v>0.75</v>
      </c>
      <c r="F9" s="56">
        <v>1</v>
      </c>
      <c r="G9" s="56">
        <f t="shared" ref="G9:G67" si="0">ROUND(96.01*D9*E9,2)</f>
        <v>70.09</v>
      </c>
    </row>
    <row r="10" spans="1:7" s="45" customFormat="1" ht="16.5" customHeight="1" x14ac:dyDescent="0.25">
      <c r="A10" s="179">
        <v>2020101</v>
      </c>
      <c r="B10" s="52" t="s">
        <v>330</v>
      </c>
      <c r="C10" s="178">
        <v>105923</v>
      </c>
      <c r="D10" s="178">
        <v>0.96560000000000001</v>
      </c>
      <c r="E10" s="178">
        <v>0.65</v>
      </c>
      <c r="F10" s="56">
        <v>1</v>
      </c>
      <c r="G10" s="56">
        <f t="shared" si="0"/>
        <v>60.26</v>
      </c>
    </row>
    <row r="11" spans="1:7" s="45" customFormat="1" ht="16.5" customHeight="1" x14ac:dyDescent="0.25">
      <c r="A11" s="179">
        <v>2050101</v>
      </c>
      <c r="B11" s="52" t="s">
        <v>331</v>
      </c>
      <c r="C11" s="178">
        <v>35365</v>
      </c>
      <c r="D11" s="178">
        <v>0.96550000000000002</v>
      </c>
      <c r="E11" s="178">
        <v>0.78</v>
      </c>
      <c r="F11" s="56">
        <v>1</v>
      </c>
      <c r="G11" s="56">
        <f t="shared" si="0"/>
        <v>72.3</v>
      </c>
    </row>
    <row r="12" spans="1:7" s="45" customFormat="1" ht="16.5" customHeight="1" x14ac:dyDescent="0.25">
      <c r="A12" s="179">
        <v>2070101</v>
      </c>
      <c r="B12" s="52" t="s">
        <v>332</v>
      </c>
      <c r="C12" s="178">
        <v>13043</v>
      </c>
      <c r="D12" s="178">
        <v>1.0074000000000001</v>
      </c>
      <c r="E12" s="178">
        <v>0.78</v>
      </c>
      <c r="F12" s="56">
        <v>1</v>
      </c>
      <c r="G12" s="56">
        <f t="shared" si="0"/>
        <v>75.44</v>
      </c>
    </row>
    <row r="13" spans="1:7" s="45" customFormat="1" ht="16.5" customHeight="1" x14ac:dyDescent="0.25">
      <c r="A13" s="179">
        <v>2080101</v>
      </c>
      <c r="B13" s="52" t="s">
        <v>333</v>
      </c>
      <c r="C13" s="178">
        <v>17193</v>
      </c>
      <c r="D13" s="178">
        <v>1.0588</v>
      </c>
      <c r="E13" s="178">
        <v>0.65</v>
      </c>
      <c r="F13" s="56">
        <v>1</v>
      </c>
      <c r="G13" s="56">
        <f t="shared" si="0"/>
        <v>66.08</v>
      </c>
    </row>
    <row r="14" spans="1:7" s="45" customFormat="1" ht="16.5" customHeight="1" x14ac:dyDescent="0.25">
      <c r="A14" s="179">
        <v>2090101</v>
      </c>
      <c r="B14" s="52" t="s">
        <v>334</v>
      </c>
      <c r="C14" s="178">
        <v>23928</v>
      </c>
      <c r="D14" s="178">
        <v>0.96509999999999996</v>
      </c>
      <c r="E14" s="178">
        <v>0.65</v>
      </c>
      <c r="F14" s="56">
        <v>1</v>
      </c>
      <c r="G14" s="56">
        <f t="shared" si="0"/>
        <v>60.23</v>
      </c>
    </row>
    <row r="15" spans="1:7" s="45" customFormat="1" ht="16.5" customHeight="1" x14ac:dyDescent="0.25">
      <c r="A15" s="179">
        <v>2110101</v>
      </c>
      <c r="B15" s="52" t="s">
        <v>335</v>
      </c>
      <c r="C15" s="178">
        <v>23516</v>
      </c>
      <c r="D15" s="178">
        <v>1.0407</v>
      </c>
      <c r="E15" s="178">
        <v>0.65</v>
      </c>
      <c r="F15" s="56">
        <v>1</v>
      </c>
      <c r="G15" s="56">
        <f t="shared" si="0"/>
        <v>64.95</v>
      </c>
    </row>
    <row r="16" spans="1:7" s="45" customFormat="1" ht="16.5" customHeight="1" x14ac:dyDescent="0.25">
      <c r="A16" s="179">
        <v>2120101</v>
      </c>
      <c r="B16" s="52" t="s">
        <v>336</v>
      </c>
      <c r="C16" s="178">
        <v>30224</v>
      </c>
      <c r="D16" s="178">
        <v>0.96589999999999998</v>
      </c>
      <c r="E16" s="178">
        <v>0.7</v>
      </c>
      <c r="F16" s="56">
        <v>1</v>
      </c>
      <c r="G16" s="56">
        <f t="shared" si="0"/>
        <v>64.92</v>
      </c>
    </row>
    <row r="17" spans="1:7" s="45" customFormat="1" ht="16.5" customHeight="1" x14ac:dyDescent="0.25">
      <c r="A17" s="179">
        <v>2130101</v>
      </c>
      <c r="B17" s="52" t="s">
        <v>337</v>
      </c>
      <c r="C17" s="178">
        <v>18821</v>
      </c>
      <c r="D17" s="178">
        <v>0.97840000000000005</v>
      </c>
      <c r="E17" s="178">
        <v>0.65</v>
      </c>
      <c r="F17" s="56">
        <v>1</v>
      </c>
      <c r="G17" s="56">
        <f t="shared" si="0"/>
        <v>61.06</v>
      </c>
    </row>
    <row r="18" spans="1:7" s="45" customFormat="1" ht="16.5" customHeight="1" x14ac:dyDescent="0.25">
      <c r="A18" s="179">
        <v>2150101</v>
      </c>
      <c r="B18" s="52" t="s">
        <v>338</v>
      </c>
      <c r="C18" s="178">
        <v>34023</v>
      </c>
      <c r="D18" s="178">
        <v>0.98050000000000004</v>
      </c>
      <c r="E18" s="178">
        <v>0.7</v>
      </c>
      <c r="F18" s="56">
        <v>1</v>
      </c>
      <c r="G18" s="56">
        <f t="shared" si="0"/>
        <v>65.900000000000006</v>
      </c>
    </row>
    <row r="19" spans="1:7" s="45" customFormat="1" ht="16.5" customHeight="1" x14ac:dyDescent="0.25">
      <c r="A19" s="179">
        <v>2170101</v>
      </c>
      <c r="B19" s="52" t="s">
        <v>339</v>
      </c>
      <c r="C19" s="178">
        <v>12834</v>
      </c>
      <c r="D19" s="178">
        <v>0.98370000000000002</v>
      </c>
      <c r="E19" s="178">
        <v>0.95</v>
      </c>
      <c r="F19" s="56">
        <v>1</v>
      </c>
      <c r="G19" s="56">
        <f t="shared" si="0"/>
        <v>89.72</v>
      </c>
    </row>
    <row r="20" spans="1:7" s="45" customFormat="1" ht="16.5" customHeight="1" x14ac:dyDescent="0.25">
      <c r="A20" s="179">
        <v>2180101</v>
      </c>
      <c r="B20" s="52" t="s">
        <v>340</v>
      </c>
      <c r="C20" s="178">
        <v>56724</v>
      </c>
      <c r="D20" s="178">
        <v>0.99539999999999995</v>
      </c>
      <c r="E20" s="178">
        <v>0.7</v>
      </c>
      <c r="F20" s="57">
        <v>1</v>
      </c>
      <c r="G20" s="56">
        <f t="shared" si="0"/>
        <v>66.900000000000006</v>
      </c>
    </row>
    <row r="21" spans="1:7" s="45" customFormat="1" ht="16.5" customHeight="1" x14ac:dyDescent="0.25">
      <c r="A21" s="179">
        <v>2190101</v>
      </c>
      <c r="B21" s="52" t="s">
        <v>341</v>
      </c>
      <c r="C21" s="178">
        <v>31960</v>
      </c>
      <c r="D21" s="178">
        <v>0.9698</v>
      </c>
      <c r="E21" s="178">
        <v>0.65</v>
      </c>
      <c r="F21" s="57">
        <v>1</v>
      </c>
      <c r="G21" s="56">
        <f t="shared" si="0"/>
        <v>60.52</v>
      </c>
    </row>
    <row r="22" spans="1:7" s="45" customFormat="1" ht="16.5" customHeight="1" x14ac:dyDescent="0.25">
      <c r="A22" s="179">
        <v>2220101</v>
      </c>
      <c r="B22" s="52" t="s">
        <v>342</v>
      </c>
      <c r="C22" s="178">
        <v>31942</v>
      </c>
      <c r="D22" s="178">
        <v>0.97099999999999997</v>
      </c>
      <c r="E22" s="178">
        <v>0.75</v>
      </c>
      <c r="F22" s="57">
        <v>1</v>
      </c>
      <c r="G22" s="56">
        <f t="shared" si="0"/>
        <v>69.92</v>
      </c>
    </row>
    <row r="23" spans="1:7" s="45" customFormat="1" ht="16.5" customHeight="1" x14ac:dyDescent="0.25">
      <c r="A23" s="179">
        <v>2230101</v>
      </c>
      <c r="B23" s="52" t="s">
        <v>343</v>
      </c>
      <c r="C23" s="178">
        <v>40708</v>
      </c>
      <c r="D23" s="178">
        <v>1.0304</v>
      </c>
      <c r="E23" s="178">
        <v>0.75</v>
      </c>
      <c r="F23" s="57">
        <v>1</v>
      </c>
      <c r="G23" s="56">
        <f t="shared" si="0"/>
        <v>74.2</v>
      </c>
    </row>
    <row r="24" spans="1:7" s="45" customFormat="1" ht="16.5" customHeight="1" x14ac:dyDescent="0.25">
      <c r="A24" s="179">
        <v>2240101</v>
      </c>
      <c r="B24" s="52" t="s">
        <v>344</v>
      </c>
      <c r="C24" s="178">
        <v>21143</v>
      </c>
      <c r="D24" s="178">
        <v>1.0357000000000001</v>
      </c>
      <c r="E24" s="178">
        <v>0.75</v>
      </c>
      <c r="F24" s="57">
        <v>1</v>
      </c>
      <c r="G24" s="56">
        <f t="shared" si="0"/>
        <v>74.58</v>
      </c>
    </row>
    <row r="25" spans="1:7" s="45" customFormat="1" ht="16.5" customHeight="1" x14ac:dyDescent="0.25">
      <c r="A25" s="179">
        <v>2250101</v>
      </c>
      <c r="B25" s="52" t="s">
        <v>345</v>
      </c>
      <c r="C25" s="178">
        <v>29574</v>
      </c>
      <c r="D25" s="178">
        <v>0.99309999999999998</v>
      </c>
      <c r="E25" s="178">
        <v>0.65</v>
      </c>
      <c r="F25" s="57">
        <v>1</v>
      </c>
      <c r="G25" s="56">
        <f t="shared" si="0"/>
        <v>61.98</v>
      </c>
    </row>
    <row r="26" spans="1:7" s="45" customFormat="1" ht="16.5" customHeight="1" x14ac:dyDescent="0.25">
      <c r="A26" s="179">
        <v>2270101</v>
      </c>
      <c r="B26" s="52" t="s">
        <v>346</v>
      </c>
      <c r="C26" s="178">
        <v>17241</v>
      </c>
      <c r="D26" s="178">
        <v>0.99750000000000005</v>
      </c>
      <c r="E26" s="178">
        <v>1</v>
      </c>
      <c r="F26" s="57">
        <v>1</v>
      </c>
      <c r="G26" s="56">
        <f t="shared" si="0"/>
        <v>95.77</v>
      </c>
    </row>
    <row r="27" spans="1:7" s="45" customFormat="1" ht="16.5" customHeight="1" x14ac:dyDescent="0.25">
      <c r="A27" s="179">
        <v>2300101</v>
      </c>
      <c r="B27" s="52" t="s">
        <v>347</v>
      </c>
      <c r="C27" s="178">
        <v>37427</v>
      </c>
      <c r="D27" s="178">
        <v>0.94599999999999995</v>
      </c>
      <c r="E27" s="178">
        <v>0.7</v>
      </c>
      <c r="F27" s="57">
        <v>1</v>
      </c>
      <c r="G27" s="56">
        <f t="shared" si="0"/>
        <v>63.58</v>
      </c>
    </row>
    <row r="28" spans="1:7" s="45" customFormat="1" ht="16.5" customHeight="1" x14ac:dyDescent="0.25">
      <c r="A28" s="179">
        <v>2310101</v>
      </c>
      <c r="B28" s="52" t="s">
        <v>348</v>
      </c>
      <c r="C28" s="178">
        <v>51386</v>
      </c>
      <c r="D28" s="178">
        <v>0.96870000000000001</v>
      </c>
      <c r="E28" s="178">
        <v>0.8</v>
      </c>
      <c r="F28" s="57">
        <v>1</v>
      </c>
      <c r="G28" s="56">
        <f t="shared" si="0"/>
        <v>74.400000000000006</v>
      </c>
    </row>
    <row r="29" spans="1:7" s="45" customFormat="1" ht="16.5" customHeight="1" x14ac:dyDescent="0.25">
      <c r="A29" s="179">
        <v>2330101</v>
      </c>
      <c r="B29" s="52" t="s">
        <v>349</v>
      </c>
      <c r="C29" s="178">
        <v>13080</v>
      </c>
      <c r="D29" s="178">
        <v>1.0255000000000001</v>
      </c>
      <c r="E29" s="178">
        <v>0.9</v>
      </c>
      <c r="F29" s="57">
        <v>1</v>
      </c>
      <c r="G29" s="56">
        <f t="shared" si="0"/>
        <v>88.61</v>
      </c>
    </row>
    <row r="30" spans="1:7" s="45" customFormat="1" ht="16.5" customHeight="1" x14ac:dyDescent="0.25">
      <c r="A30" s="179">
        <v>2340101</v>
      </c>
      <c r="B30" s="52" t="s">
        <v>350</v>
      </c>
      <c r="C30" s="178">
        <v>37413</v>
      </c>
      <c r="D30" s="178">
        <v>1.0017</v>
      </c>
      <c r="E30" s="178">
        <v>0.65</v>
      </c>
      <c r="F30" s="57">
        <v>1</v>
      </c>
      <c r="G30" s="56">
        <f t="shared" si="0"/>
        <v>62.51</v>
      </c>
    </row>
    <row r="31" spans="1:7" s="45" customFormat="1" ht="16.5" customHeight="1" x14ac:dyDescent="0.25">
      <c r="A31" s="179">
        <v>2350101</v>
      </c>
      <c r="B31" s="52" t="s">
        <v>351</v>
      </c>
      <c r="C31" s="178">
        <v>47215</v>
      </c>
      <c r="D31" s="178">
        <v>0.96199999999999997</v>
      </c>
      <c r="E31" s="178">
        <v>0.65</v>
      </c>
      <c r="F31" s="57">
        <v>1</v>
      </c>
      <c r="G31" s="56">
        <f t="shared" si="0"/>
        <v>60.04</v>
      </c>
    </row>
    <row r="32" spans="1:7" s="45" customFormat="1" ht="16.5" customHeight="1" x14ac:dyDescent="0.25">
      <c r="A32" s="179">
        <v>2360101</v>
      </c>
      <c r="B32" s="52" t="s">
        <v>352</v>
      </c>
      <c r="C32" s="178">
        <v>113211</v>
      </c>
      <c r="D32" s="178">
        <v>0.98670000000000002</v>
      </c>
      <c r="E32" s="178">
        <v>0.75</v>
      </c>
      <c r="F32" s="57">
        <v>1</v>
      </c>
      <c r="G32" s="56">
        <f t="shared" si="0"/>
        <v>71.05</v>
      </c>
    </row>
    <row r="33" spans="1:7" s="45" customFormat="1" ht="16.5" customHeight="1" x14ac:dyDescent="0.25">
      <c r="A33" s="179">
        <v>2400101</v>
      </c>
      <c r="B33" s="52" t="s">
        <v>353</v>
      </c>
      <c r="C33" s="178">
        <v>15306</v>
      </c>
      <c r="D33" s="178">
        <v>1.0181</v>
      </c>
      <c r="E33" s="178">
        <v>0.65</v>
      </c>
      <c r="F33" s="57">
        <v>1</v>
      </c>
      <c r="G33" s="56">
        <f t="shared" si="0"/>
        <v>63.54</v>
      </c>
    </row>
    <row r="34" spans="1:7" s="45" customFormat="1" ht="16.5" customHeight="1" x14ac:dyDescent="0.25">
      <c r="A34" s="179">
        <v>2410101</v>
      </c>
      <c r="B34" s="52" t="s">
        <v>354</v>
      </c>
      <c r="C34" s="178">
        <v>61804</v>
      </c>
      <c r="D34" s="178">
        <v>0.97550000000000003</v>
      </c>
      <c r="E34" s="178">
        <v>1</v>
      </c>
      <c r="F34" s="57">
        <v>1</v>
      </c>
      <c r="G34" s="56">
        <f t="shared" si="0"/>
        <v>93.66</v>
      </c>
    </row>
    <row r="35" spans="1:7" s="45" customFormat="1" ht="16.5" customHeight="1" x14ac:dyDescent="0.25">
      <c r="A35" s="179">
        <v>2420101</v>
      </c>
      <c r="B35" s="52" t="s">
        <v>355</v>
      </c>
      <c r="C35" s="178">
        <v>33076</v>
      </c>
      <c r="D35" s="178">
        <v>0.99970000000000003</v>
      </c>
      <c r="E35" s="178">
        <v>0.95</v>
      </c>
      <c r="F35" s="57">
        <v>1</v>
      </c>
      <c r="G35" s="56">
        <f t="shared" si="0"/>
        <v>91.18</v>
      </c>
    </row>
    <row r="36" spans="1:7" s="45" customFormat="1" ht="16.5" customHeight="1" x14ac:dyDescent="0.25">
      <c r="A36" s="179">
        <v>2440101</v>
      </c>
      <c r="B36" s="52" t="s">
        <v>356</v>
      </c>
      <c r="C36" s="178">
        <v>28865</v>
      </c>
      <c r="D36" s="178">
        <v>1.0144</v>
      </c>
      <c r="E36" s="178">
        <v>0.65</v>
      </c>
      <c r="F36" s="57">
        <v>1</v>
      </c>
      <c r="G36" s="56">
        <f t="shared" si="0"/>
        <v>63.31</v>
      </c>
    </row>
    <row r="37" spans="1:7" s="45" customFormat="1" ht="16.5" customHeight="1" x14ac:dyDescent="0.25">
      <c r="A37" s="179">
        <v>2450101</v>
      </c>
      <c r="B37" s="52" t="s">
        <v>357</v>
      </c>
      <c r="C37" s="178">
        <v>30518</v>
      </c>
      <c r="D37" s="178">
        <v>0.98280000000000001</v>
      </c>
      <c r="E37" s="178">
        <v>0.65</v>
      </c>
      <c r="F37" s="57">
        <v>1</v>
      </c>
      <c r="G37" s="56">
        <f t="shared" si="0"/>
        <v>61.33</v>
      </c>
    </row>
    <row r="38" spans="1:7" s="45" customFormat="1" ht="16.5" customHeight="1" x14ac:dyDescent="0.25">
      <c r="A38" s="179">
        <v>2470101</v>
      </c>
      <c r="B38" s="52" t="s">
        <v>358</v>
      </c>
      <c r="C38" s="178">
        <v>15844</v>
      </c>
      <c r="D38" s="178">
        <v>1.0016</v>
      </c>
      <c r="E38" s="178">
        <v>0.65</v>
      </c>
      <c r="F38" s="57">
        <v>1</v>
      </c>
      <c r="G38" s="56">
        <f t="shared" si="0"/>
        <v>62.51</v>
      </c>
    </row>
    <row r="39" spans="1:7" s="45" customFormat="1" ht="16.5" customHeight="1" x14ac:dyDescent="0.25">
      <c r="A39" s="179">
        <v>2480101</v>
      </c>
      <c r="B39" s="52" t="s">
        <v>359</v>
      </c>
      <c r="C39" s="178">
        <v>21825</v>
      </c>
      <c r="D39" s="178">
        <v>0.98750000000000004</v>
      </c>
      <c r="E39" s="178">
        <v>0.75</v>
      </c>
      <c r="F39" s="57">
        <v>1</v>
      </c>
      <c r="G39" s="56">
        <f t="shared" si="0"/>
        <v>71.11</v>
      </c>
    </row>
    <row r="40" spans="1:7" s="45" customFormat="1" ht="16.5" customHeight="1" x14ac:dyDescent="0.25">
      <c r="A40" s="179">
        <v>2510101</v>
      </c>
      <c r="B40" s="52" t="s">
        <v>360</v>
      </c>
      <c r="C40" s="178">
        <v>49679</v>
      </c>
      <c r="D40" s="178">
        <v>1.0011000000000001</v>
      </c>
      <c r="E40" s="178">
        <v>0.65</v>
      </c>
      <c r="F40" s="57">
        <v>1</v>
      </c>
      <c r="G40" s="56">
        <f t="shared" si="0"/>
        <v>62.48</v>
      </c>
    </row>
    <row r="41" spans="1:7" s="45" customFormat="1" ht="16.5" customHeight="1" x14ac:dyDescent="0.25">
      <c r="A41" s="179">
        <v>2520101</v>
      </c>
      <c r="B41" s="52" t="s">
        <v>361</v>
      </c>
      <c r="C41" s="178">
        <v>5492</v>
      </c>
      <c r="D41" s="178">
        <v>0.98209999999999997</v>
      </c>
      <c r="E41" s="178">
        <v>1.1000000000000001</v>
      </c>
      <c r="F41" s="57">
        <v>1</v>
      </c>
      <c r="G41" s="56">
        <f t="shared" si="0"/>
        <v>103.72</v>
      </c>
    </row>
    <row r="42" spans="1:7" s="45" customFormat="1" ht="16.5" customHeight="1" x14ac:dyDescent="0.25">
      <c r="A42" s="179">
        <v>2530101</v>
      </c>
      <c r="B42" s="52" t="s">
        <v>362</v>
      </c>
      <c r="C42" s="178">
        <v>26164</v>
      </c>
      <c r="D42" s="178">
        <v>1.0243</v>
      </c>
      <c r="E42" s="178">
        <v>0.65</v>
      </c>
      <c r="F42" s="57">
        <v>1</v>
      </c>
      <c r="G42" s="56">
        <f t="shared" si="0"/>
        <v>63.92</v>
      </c>
    </row>
    <row r="43" spans="1:7" s="45" customFormat="1" ht="16.5" customHeight="1" x14ac:dyDescent="0.25">
      <c r="A43" s="179">
        <v>2540101</v>
      </c>
      <c r="B43" s="52" t="s">
        <v>363</v>
      </c>
      <c r="C43" s="178">
        <v>32252</v>
      </c>
      <c r="D43" s="178">
        <v>1.0169999999999999</v>
      </c>
      <c r="E43" s="178">
        <v>0.95</v>
      </c>
      <c r="F43" s="57">
        <v>1</v>
      </c>
      <c r="G43" s="56">
        <f t="shared" si="0"/>
        <v>92.76</v>
      </c>
    </row>
    <row r="44" spans="1:7" s="45" customFormat="1" ht="16.5" customHeight="1" x14ac:dyDescent="0.25">
      <c r="A44" s="179">
        <v>2550101</v>
      </c>
      <c r="B44" s="52" t="s">
        <v>364</v>
      </c>
      <c r="C44" s="178">
        <v>24985</v>
      </c>
      <c r="D44" s="178">
        <v>1.0467</v>
      </c>
      <c r="E44" s="178">
        <v>0.7</v>
      </c>
      <c r="F44" s="57">
        <v>1</v>
      </c>
      <c r="G44" s="56">
        <f t="shared" si="0"/>
        <v>70.349999999999994</v>
      </c>
    </row>
    <row r="45" spans="1:7" s="45" customFormat="1" ht="16.5" customHeight="1" x14ac:dyDescent="0.25">
      <c r="A45" s="179">
        <v>2560101</v>
      </c>
      <c r="B45" s="52" t="s">
        <v>365</v>
      </c>
      <c r="C45" s="178">
        <v>31960</v>
      </c>
      <c r="D45" s="178">
        <v>0.97089999999999999</v>
      </c>
      <c r="E45" s="178">
        <v>0.7</v>
      </c>
      <c r="F45" s="57">
        <v>1</v>
      </c>
      <c r="G45" s="56">
        <f t="shared" si="0"/>
        <v>65.25</v>
      </c>
    </row>
    <row r="46" spans="1:7" s="45" customFormat="1" ht="16.5" customHeight="1" x14ac:dyDescent="0.25">
      <c r="A46" s="179">
        <v>2570101</v>
      </c>
      <c r="B46" s="52" t="s">
        <v>366</v>
      </c>
      <c r="C46" s="178">
        <v>32606</v>
      </c>
      <c r="D46" s="178">
        <v>1.0057</v>
      </c>
      <c r="E46" s="178">
        <v>0.65</v>
      </c>
      <c r="F46" s="57">
        <v>1</v>
      </c>
      <c r="G46" s="56">
        <f t="shared" si="0"/>
        <v>62.76</v>
      </c>
    </row>
    <row r="47" spans="1:7" s="45" customFormat="1" ht="16.5" customHeight="1" x14ac:dyDescent="0.25">
      <c r="A47" s="179">
        <v>2580101</v>
      </c>
      <c r="B47" s="52" t="s">
        <v>367</v>
      </c>
      <c r="C47" s="178">
        <v>33179</v>
      </c>
      <c r="D47" s="178">
        <v>1.0415000000000001</v>
      </c>
      <c r="E47" s="178">
        <v>0.75</v>
      </c>
      <c r="F47" s="57">
        <v>1</v>
      </c>
      <c r="G47" s="56">
        <f t="shared" si="0"/>
        <v>75</v>
      </c>
    </row>
    <row r="48" spans="1:7" s="45" customFormat="1" ht="28.5" customHeight="1" x14ac:dyDescent="0.25">
      <c r="A48" s="179">
        <v>4010201</v>
      </c>
      <c r="B48" s="6" t="s">
        <v>423</v>
      </c>
      <c r="C48" s="178">
        <v>1034609</v>
      </c>
      <c r="D48" s="178">
        <v>0.99950000000000006</v>
      </c>
      <c r="E48" s="178">
        <v>1.37</v>
      </c>
      <c r="F48" s="57">
        <v>1</v>
      </c>
      <c r="G48" s="56">
        <f t="shared" si="0"/>
        <v>131.47</v>
      </c>
    </row>
    <row r="49" spans="1:7" s="45" customFormat="1" ht="20.25" customHeight="1" x14ac:dyDescent="0.25">
      <c r="A49" s="180" t="s">
        <v>282</v>
      </c>
      <c r="B49" s="8" t="s">
        <v>424</v>
      </c>
      <c r="C49" s="178">
        <v>66577</v>
      </c>
      <c r="D49" s="178">
        <v>0.99950000000000006</v>
      </c>
      <c r="E49" s="178">
        <v>1.2</v>
      </c>
      <c r="F49" s="57">
        <v>1</v>
      </c>
      <c r="G49" s="56">
        <f t="shared" si="0"/>
        <v>115.15</v>
      </c>
    </row>
    <row r="50" spans="1:7" s="45" customFormat="1" ht="16.5" customHeight="1" x14ac:dyDescent="0.25">
      <c r="A50" s="180" t="s">
        <v>283</v>
      </c>
      <c r="B50" s="8" t="s">
        <v>253</v>
      </c>
      <c r="C50" s="178">
        <v>1824</v>
      </c>
      <c r="D50" s="178">
        <v>0.99980000000000002</v>
      </c>
      <c r="E50" s="178">
        <v>1.2</v>
      </c>
      <c r="F50" s="57">
        <v>1</v>
      </c>
      <c r="G50" s="56">
        <f t="shared" si="0"/>
        <v>115.19</v>
      </c>
    </row>
    <row r="51" spans="1:7" s="45" customFormat="1" ht="16.5" customHeight="1" x14ac:dyDescent="0.25">
      <c r="A51" s="181" t="s">
        <v>284</v>
      </c>
      <c r="B51" s="58" t="s">
        <v>285</v>
      </c>
      <c r="C51" s="178">
        <v>362</v>
      </c>
      <c r="D51" s="178">
        <v>0.99770000000000003</v>
      </c>
      <c r="E51" s="178">
        <v>1.2</v>
      </c>
      <c r="F51" s="57">
        <v>1</v>
      </c>
      <c r="G51" s="56">
        <f t="shared" si="0"/>
        <v>114.95</v>
      </c>
    </row>
    <row r="52" spans="1:7" s="45" customFormat="1" ht="16.5" customHeight="1" x14ac:dyDescent="0.25">
      <c r="A52" s="182" t="s">
        <v>434</v>
      </c>
      <c r="B52" s="8" t="s">
        <v>435</v>
      </c>
      <c r="C52" s="178">
        <v>14286</v>
      </c>
      <c r="D52" s="178">
        <v>0.99950000000000006</v>
      </c>
      <c r="E52" s="178">
        <v>1.2</v>
      </c>
      <c r="F52" s="57">
        <v>1</v>
      </c>
      <c r="G52" s="56">
        <f t="shared" si="0"/>
        <v>115.15</v>
      </c>
    </row>
    <row r="53" spans="1:7" s="45" customFormat="1" ht="16.5" customHeight="1" x14ac:dyDescent="0.25">
      <c r="A53" s="179">
        <v>4040101</v>
      </c>
      <c r="B53" s="52" t="s">
        <v>393</v>
      </c>
      <c r="C53" s="178">
        <v>80348</v>
      </c>
      <c r="D53" s="178">
        <v>1.0328999999999999</v>
      </c>
      <c r="E53" s="178">
        <v>1.1000000000000001</v>
      </c>
      <c r="F53" s="57">
        <v>1</v>
      </c>
      <c r="G53" s="56">
        <f t="shared" si="0"/>
        <v>109.09</v>
      </c>
    </row>
    <row r="54" spans="1:7" s="45" customFormat="1" ht="16.5" customHeight="1" x14ac:dyDescent="0.25">
      <c r="A54" s="179">
        <v>4070101</v>
      </c>
      <c r="B54" s="52" t="s">
        <v>394</v>
      </c>
      <c r="C54" s="178">
        <v>127674</v>
      </c>
      <c r="D54" s="178">
        <v>0.96109999999999995</v>
      </c>
      <c r="E54" s="178">
        <v>1.1000000000000001</v>
      </c>
      <c r="F54" s="57">
        <v>1</v>
      </c>
      <c r="G54" s="56">
        <f t="shared" si="0"/>
        <v>101.5</v>
      </c>
    </row>
    <row r="55" spans="1:7" s="45" customFormat="1" ht="16.5" customHeight="1" x14ac:dyDescent="0.25">
      <c r="A55" s="179">
        <v>4090101</v>
      </c>
      <c r="B55" s="52" t="s">
        <v>395</v>
      </c>
      <c r="C55" s="178">
        <v>88563</v>
      </c>
      <c r="D55" s="178">
        <v>1.0479000000000001</v>
      </c>
      <c r="E55" s="178">
        <v>1</v>
      </c>
      <c r="F55" s="57">
        <v>1</v>
      </c>
      <c r="G55" s="56">
        <f t="shared" si="0"/>
        <v>100.61</v>
      </c>
    </row>
    <row r="56" spans="1:7" s="45" customFormat="1" ht="29.25" customHeight="1" x14ac:dyDescent="0.25">
      <c r="A56" s="179">
        <v>4120501</v>
      </c>
      <c r="B56" s="6" t="s">
        <v>425</v>
      </c>
      <c r="C56" s="178">
        <v>144780</v>
      </c>
      <c r="D56" s="178">
        <v>1.0630999999999999</v>
      </c>
      <c r="E56" s="178">
        <v>1.25</v>
      </c>
      <c r="F56" s="57">
        <v>1</v>
      </c>
      <c r="G56" s="56">
        <f t="shared" si="0"/>
        <v>127.59</v>
      </c>
    </row>
    <row r="57" spans="1:7" s="45" customFormat="1" ht="26.25" customHeight="1" x14ac:dyDescent="0.25">
      <c r="A57" s="179">
        <v>4150401</v>
      </c>
      <c r="B57" s="6" t="s">
        <v>398</v>
      </c>
      <c r="C57" s="178">
        <v>68608</v>
      </c>
      <c r="D57" s="178">
        <v>1.0044</v>
      </c>
      <c r="E57" s="178">
        <v>1.1000000000000001</v>
      </c>
      <c r="F57" s="57">
        <v>1</v>
      </c>
      <c r="G57" s="56">
        <f t="shared" si="0"/>
        <v>106.08</v>
      </c>
    </row>
    <row r="58" spans="1:7" s="45" customFormat="1" ht="25.5" customHeight="1" x14ac:dyDescent="0.25">
      <c r="A58" s="179">
        <v>4170101</v>
      </c>
      <c r="B58" s="6" t="s">
        <v>399</v>
      </c>
      <c r="C58" s="178">
        <v>64079</v>
      </c>
      <c r="D58" s="178">
        <v>1.0170999999999999</v>
      </c>
      <c r="E58" s="178">
        <v>0.9</v>
      </c>
      <c r="F58" s="57">
        <v>1</v>
      </c>
      <c r="G58" s="56">
        <f t="shared" si="0"/>
        <v>87.89</v>
      </c>
    </row>
    <row r="59" spans="1:7" s="45" customFormat="1" ht="28.5" customHeight="1" x14ac:dyDescent="0.25">
      <c r="A59" s="179">
        <v>4180101</v>
      </c>
      <c r="B59" s="6" t="s">
        <v>426</v>
      </c>
      <c r="C59" s="178">
        <v>24490</v>
      </c>
      <c r="D59" s="178">
        <v>0.99080000000000001</v>
      </c>
      <c r="E59" s="178">
        <v>1.1000000000000001</v>
      </c>
      <c r="F59" s="57">
        <v>1</v>
      </c>
      <c r="G59" s="56">
        <f t="shared" si="0"/>
        <v>104.64</v>
      </c>
    </row>
    <row r="60" spans="1:7" s="45" customFormat="1" ht="28.5" customHeight="1" x14ac:dyDescent="0.25">
      <c r="A60" s="179">
        <v>4190101</v>
      </c>
      <c r="B60" s="6" t="s">
        <v>401</v>
      </c>
      <c r="C60" s="178">
        <v>80117</v>
      </c>
      <c r="D60" s="178">
        <v>1.0494000000000001</v>
      </c>
      <c r="E60" s="178">
        <v>1.23</v>
      </c>
      <c r="F60" s="57">
        <v>1</v>
      </c>
      <c r="G60" s="56">
        <f t="shared" si="0"/>
        <v>123.93</v>
      </c>
    </row>
    <row r="61" spans="1:7" s="45" customFormat="1" ht="28.5" customHeight="1" x14ac:dyDescent="0.25">
      <c r="A61" s="179">
        <v>4220101</v>
      </c>
      <c r="B61" s="8" t="s">
        <v>427</v>
      </c>
      <c r="C61" s="178">
        <v>71675</v>
      </c>
      <c r="D61" s="178">
        <v>1.0095000000000001</v>
      </c>
      <c r="E61" s="178">
        <v>0.9</v>
      </c>
      <c r="F61" s="57">
        <v>1</v>
      </c>
      <c r="G61" s="56">
        <f t="shared" si="0"/>
        <v>87.23</v>
      </c>
    </row>
    <row r="62" spans="1:7" s="45" customFormat="1" ht="28.5" customHeight="1" x14ac:dyDescent="0.25">
      <c r="A62" s="179">
        <v>4240101</v>
      </c>
      <c r="B62" s="6" t="s">
        <v>428</v>
      </c>
      <c r="C62" s="178">
        <v>60177</v>
      </c>
      <c r="D62" s="178">
        <v>1.0058</v>
      </c>
      <c r="E62" s="178">
        <v>0.9</v>
      </c>
      <c r="F62" s="57">
        <v>1</v>
      </c>
      <c r="G62" s="56">
        <f t="shared" si="0"/>
        <v>86.91</v>
      </c>
    </row>
    <row r="63" spans="1:7" s="45" customFormat="1" ht="28.5" customHeight="1" x14ac:dyDescent="0.25">
      <c r="A63" s="179">
        <v>4270201</v>
      </c>
      <c r="B63" s="6" t="s">
        <v>429</v>
      </c>
      <c r="C63" s="178">
        <v>159962</v>
      </c>
      <c r="D63" s="178">
        <v>1.0236000000000001</v>
      </c>
      <c r="E63" s="178">
        <v>1.1000000000000001</v>
      </c>
      <c r="F63" s="57">
        <v>1</v>
      </c>
      <c r="G63" s="56">
        <f t="shared" si="0"/>
        <v>108.1</v>
      </c>
    </row>
    <row r="64" spans="1:7" s="45" customFormat="1" ht="28.5" customHeight="1" x14ac:dyDescent="0.25">
      <c r="A64" s="179">
        <v>4300701</v>
      </c>
      <c r="B64" s="6" t="s">
        <v>430</v>
      </c>
      <c r="C64" s="178">
        <v>91189</v>
      </c>
      <c r="D64" s="178">
        <v>1.0037</v>
      </c>
      <c r="E64" s="178">
        <v>0.95</v>
      </c>
      <c r="F64" s="57">
        <v>1</v>
      </c>
      <c r="G64" s="56">
        <f t="shared" si="0"/>
        <v>91.55</v>
      </c>
    </row>
    <row r="65" spans="1:7" s="45" customFormat="1" ht="27.75" customHeight="1" x14ac:dyDescent="0.25">
      <c r="A65" s="179">
        <v>4330101</v>
      </c>
      <c r="B65" s="8" t="s">
        <v>431</v>
      </c>
      <c r="C65" s="178">
        <v>101057</v>
      </c>
      <c r="D65" s="178">
        <v>0.99960000000000004</v>
      </c>
      <c r="E65" s="178">
        <v>0.65</v>
      </c>
      <c r="F65" s="57">
        <v>1</v>
      </c>
      <c r="G65" s="56">
        <f t="shared" si="0"/>
        <v>62.38</v>
      </c>
    </row>
    <row r="66" spans="1:7" s="45" customFormat="1" ht="32.25" customHeight="1" x14ac:dyDescent="0.25">
      <c r="A66" s="179">
        <v>4370101</v>
      </c>
      <c r="B66" s="6" t="s">
        <v>432</v>
      </c>
      <c r="C66" s="178">
        <v>290203</v>
      </c>
      <c r="D66" s="178">
        <v>1.0419</v>
      </c>
      <c r="E66" s="178">
        <v>1.1000000000000001</v>
      </c>
      <c r="F66" s="57">
        <v>1</v>
      </c>
      <c r="G66" s="56">
        <f t="shared" si="0"/>
        <v>110.04</v>
      </c>
    </row>
    <row r="67" spans="1:7" s="45" customFormat="1" ht="32.25" customHeight="1" x14ac:dyDescent="0.25">
      <c r="A67" s="179">
        <v>4400101</v>
      </c>
      <c r="B67" s="6" t="s">
        <v>433</v>
      </c>
      <c r="C67" s="178">
        <v>199070</v>
      </c>
      <c r="D67" s="178">
        <v>1.0274000000000001</v>
      </c>
      <c r="E67" s="178">
        <v>1.3</v>
      </c>
      <c r="F67" s="57">
        <v>1</v>
      </c>
      <c r="G67" s="56">
        <f t="shared" si="0"/>
        <v>128.22999999999999</v>
      </c>
    </row>
    <row r="68" spans="1:7" s="45" customFormat="1" ht="19.5" customHeight="1" x14ac:dyDescent="0.25">
      <c r="C68" s="47"/>
      <c r="D68" s="46"/>
      <c r="E68" s="46"/>
      <c r="F68" s="46"/>
      <c r="G68" s="48"/>
    </row>
    <row r="69" spans="1:7" s="45" customFormat="1" ht="19.5" customHeight="1" x14ac:dyDescent="0.25">
      <c r="A69" s="341" t="s">
        <v>699</v>
      </c>
      <c r="B69" s="341"/>
      <c r="C69" s="341"/>
      <c r="D69" s="341"/>
      <c r="E69" s="341"/>
      <c r="F69" s="341"/>
      <c r="G69" s="341"/>
    </row>
    <row r="70" spans="1:7" s="45" customFormat="1" ht="34.5" customHeight="1" x14ac:dyDescent="0.25">
      <c r="A70" s="342" t="s">
        <v>698</v>
      </c>
      <c r="B70" s="342"/>
      <c r="C70" s="342"/>
      <c r="D70" s="342"/>
      <c r="E70" s="342"/>
      <c r="F70" s="342"/>
      <c r="G70" s="342"/>
    </row>
    <row r="71" spans="1:7" ht="15.75" x14ac:dyDescent="0.25">
      <c r="B71" s="339"/>
      <c r="C71" s="339"/>
      <c r="D71" s="339"/>
      <c r="E71" s="339"/>
      <c r="F71" s="339"/>
    </row>
  </sheetData>
  <sortState ref="A8:K68">
    <sortCondition ref="A64:A68"/>
  </sortState>
  <mergeCells count="15">
    <mergeCell ref="F6:F7"/>
    <mergeCell ref="G5:G7"/>
    <mergeCell ref="B71:F71"/>
    <mergeCell ref="D1:G1"/>
    <mergeCell ref="C5:C7"/>
    <mergeCell ref="A69:G69"/>
    <mergeCell ref="A70:G70"/>
    <mergeCell ref="A4:G4"/>
    <mergeCell ref="C2:G2"/>
    <mergeCell ref="C3:G3"/>
    <mergeCell ref="A5:A7"/>
    <mergeCell ref="B5:B7"/>
    <mergeCell ref="D5:F5"/>
    <mergeCell ref="D6:D7"/>
    <mergeCell ref="E6:E7"/>
  </mergeCells>
  <pageMargins left="0.70866141732283472" right="0.70866141732283472" top="0.74803149606299213" bottom="0.74803149606299213" header="0.31496062992125984" footer="0.31496062992125984"/>
  <pageSetup paperSize="9" scale="56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Приложение 3.1</vt:lpstr>
      <vt:lpstr>Приложение 3.1.1</vt:lpstr>
      <vt:lpstr>Приложение 3.1.2</vt:lpstr>
      <vt:lpstr>Ставки затрат в п-ке 3.1.4-2025</vt:lpstr>
      <vt:lpstr>3.1.5. Уровни и k уровня</vt:lpstr>
      <vt:lpstr>СМП-2025</vt:lpstr>
      <vt:lpstr>Лист1</vt:lpstr>
      <vt:lpstr>'3.1.5. Уровни и k уровня'!Заголовки_для_печати</vt:lpstr>
      <vt:lpstr>'Приложение 3.1.1'!Заголовки_для_печати</vt:lpstr>
      <vt:lpstr>'СМП-2025'!Заголовки_для_печати</vt:lpstr>
      <vt:lpstr>'Ставки затрат в п-ке 3.1.4-2025'!Заголовки_для_печати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Поддубная</cp:lastModifiedBy>
  <cp:lastPrinted>2025-01-13T09:34:45Z</cp:lastPrinted>
  <dcterms:created xsi:type="dcterms:W3CDTF">2016-01-21T12:39:07Z</dcterms:created>
  <dcterms:modified xsi:type="dcterms:W3CDTF">2025-01-14T09:18:24Z</dcterms:modified>
</cp:coreProperties>
</file>